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9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<sst xmlns="http://schemas.openxmlformats.org/spreadsheetml/2006/main" count="38" uniqueCount="24">
  <si>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a2</t>
  </si>
  <si>
    <t>a1</t>
  </si>
  <si>
    <t>a0</t>
  </si>
  <si>
    <t>b2</t>
  </si>
  <si>
    <t>b1</t>
  </si>
  <si>
    <t>b0</t>
  </si>
  <si>
    <t>T^n/n!</t>
  </si>
  <si>
    <t>a6</t>
  </si>
  <si>
    <t>a5</t>
  </si>
  <si>
    <t>a4</t>
  </si>
  <si>
    <t>a3</t>
  </si>
  <si>
    <t>b6</t>
  </si>
  <si>
    <t>b5</t>
  </si>
  <si>
    <t>b4</t>
  </si>
  <si>
    <t>b3</t>
  </si>
  <si>
    <t>N</t>
  </si>
  <si>
    <t>b7</t>
  </si>
  <si>
    <t>a7</t>
  </si>
  <si>
    <t>Select</t>
  </si>
  <si>
    <t>Copy for Pasting</t>
  </si>
  <si>
    <t>Laplace Transform Numerator and Denominator Coefficients</t>
  </si>
  <si>
    <r>
      <t xml:space="preserve">       V</t>
    </r>
    <r>
      <rPr>
        <b/>
        <vertAlign val="superscript"/>
        <sz val="10"/>
        <rFont val="Arial"/>
        <family val="2"/>
      </rPr>
      <t>(N)</t>
    </r>
    <r>
      <rPr>
        <b/>
        <sz val="10"/>
        <rFont val="Arial"/>
        <family val="2"/>
      </rPr>
      <t>(t) t</t>
    </r>
  </si>
  <si>
    <t>T-Step s</t>
  </si>
  <si>
    <t>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</si>
</sst>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[$-409]dddd\,\ mmmm\ dd\,\ yyyy"/>
    <numFmt numFmtId="171" formatCode="[$-409]h:mm:ss\ AM/PM"/>
    <numFmt numFmtId="172" formatCode="0.000E+00"/>
    <numFmt numFmtId="173" formatCode="0.0000E+00"/>
    <numFmt numFmtId="174" formatCode="0.00000E+00"/>
    <numFmt numFmtId="175" formatCode="0.000000E+00"/>
    <numFmt numFmtId="176" formatCode="0.0000000E+00"/>
    <numFmt numFmtId="177" formatCode="0.00000000E+00"/>
    <numFmt numFmtId="178" formatCode="0.000000000E+00"/>
    <numFmt numFmtId="179" formatCode="0.0000000000E+00"/>
  </numFmts>
  <fonts count="3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166" fontId="0" fillId="34" borderId="0" xfId="0" applyNumberFormat="1" applyFill="1" applyAlignment="1">
      <alignment horizontal="center"/>
    </xf>
    <xf numFmtId="172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4"/>
          <c:w val="0.93375"/>
          <c:h val="0.7775"/>
        </c:manualLayout>
      </c:layout>
      <c:scatterChart>
        <c:scatterStyle val="line"/>
        <c:varyColors val="0"/>
        <c:ser>
          <c:idx val="0"/>
          <c:order val="0"/>
          <c:tx>
            <c:v>V(t)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Sheet1!$B$13:$B$113</c:f>
              <c:numCache/>
            </c:numRef>
          </c:xVal>
          <c:yVal>
            <c:numRef>
              <c:f>Sheet1!$C$13:$C$113</c:f>
              <c:numCache/>
            </c:numRef>
          </c:yVal>
          <c:smooth val="0"/>
        </c:ser>
        <c:axId val="61578269"/>
        <c:axId val="17333510"/>
      </c:scatterChart>
      <c:valAx>
        <c:axId val="61578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33510"/>
        <c:crossesAt val="-1E+100"/>
        <c:crossBetween val="midCat"/>
        <c:dispUnits/>
      </c:valAx>
      <c:valAx>
        <c:axId val="17333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782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123825</xdr:rowOff>
    </xdr:from>
    <xdr:to>
      <xdr:col>17</xdr:col>
      <xdr:colOff>314325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28575" y="1362075"/>
        <a:ext cx="13220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"/>
  <sheetViews>
    <sheetView tabSelected="1" zoomScalePageLayoutView="0" workbookViewId="0" topLeftCell="A1">
      <selection activeCell="R24" sqref="R24"/>
    </sheetView>
  </sheetViews>
  <sheetFormatPr defaultColWidth="8.8515625" defaultRowHeight="12.75"/>
  <cols>
    <col min="1" max="1" width="6.7109375" style="3" bestFit="1" customWidth="1"/>
    <col min="2" max="2" width="9.8515625" style="3" bestFit="1" customWidth="1"/>
    <col min="3" max="3" width="7.140625" style="3" bestFit="1" customWidth="1"/>
    <col min="4" max="5" width="10.57421875" style="3" bestFit="1" customWidth="1"/>
    <col min="6" max="18" width="12.421875" style="3" bestFit="1" customWidth="1"/>
    <col min="19" max="19" width="11.421875" style="3" bestFit="1" customWidth="1"/>
    <col min="20" max="29" width="12.421875" style="3" bestFit="1" customWidth="1"/>
    <col min="30" max="16384" width="8.8515625" style="3" customWidth="1"/>
  </cols>
  <sheetData>
    <row r="1" spans="1:16" ht="12.75">
      <c r="A1" s="16" t="s">
        <v>20</v>
      </c>
      <c r="B1" s="17"/>
      <c r="C1" s="17"/>
      <c r="D1" s="17"/>
      <c r="E1" s="17"/>
      <c r="F1" s="17"/>
      <c r="G1" s="17"/>
      <c r="H1" s="17"/>
      <c r="J1" s="16" t="s">
        <v>19</v>
      </c>
      <c r="K1" s="17"/>
      <c r="L1" s="17"/>
      <c r="M1" s="17"/>
      <c r="N1" s="17"/>
      <c r="O1" s="17"/>
      <c r="P1" s="17"/>
    </row>
    <row r="2" spans="1:16" s="2" customFormat="1" ht="13.5" thickBot="1">
      <c r="A2" s="2" t="s">
        <v>17</v>
      </c>
      <c r="B2" s="4" t="s">
        <v>7</v>
      </c>
      <c r="C2" s="2" t="s">
        <v>8</v>
      </c>
      <c r="D2" s="2" t="s">
        <v>9</v>
      </c>
      <c r="E2" s="2" t="s">
        <v>10</v>
      </c>
      <c r="F2" s="2" t="s">
        <v>0</v>
      </c>
      <c r="G2" s="2" t="s">
        <v>1</v>
      </c>
      <c r="H2" s="2" t="s">
        <v>2</v>
      </c>
      <c r="J2" s="4" t="s">
        <v>7</v>
      </c>
      <c r="K2" s="2" t="s">
        <v>8</v>
      </c>
      <c r="L2" s="2" t="s">
        <v>9</v>
      </c>
      <c r="M2" s="2" t="s">
        <v>10</v>
      </c>
      <c r="N2" s="2" t="s">
        <v>0</v>
      </c>
      <c r="O2" s="2" t="s">
        <v>1</v>
      </c>
      <c r="P2" s="2" t="s">
        <v>2</v>
      </c>
    </row>
    <row r="3" spans="1:16" ht="14.25" thickBot="1" thickTop="1">
      <c r="A3" s="2">
        <v>0</v>
      </c>
      <c r="B3" s="8">
        <v>1</v>
      </c>
      <c r="C3" s="9">
        <v>-21</v>
      </c>
      <c r="D3" s="9">
        <v>210</v>
      </c>
      <c r="E3" s="9">
        <v>-1260</v>
      </c>
      <c r="F3" s="9">
        <v>4725</v>
      </c>
      <c r="G3" s="9">
        <v>-10395</v>
      </c>
      <c r="H3" s="10">
        <v>10395</v>
      </c>
      <c r="J3" s="8">
        <v>1</v>
      </c>
      <c r="K3" s="9">
        <v>-21</v>
      </c>
      <c r="L3" s="9">
        <v>210</v>
      </c>
      <c r="M3" s="9">
        <v>-1260</v>
      </c>
      <c r="N3" s="9">
        <v>4725</v>
      </c>
      <c r="O3" s="9">
        <v>-10395</v>
      </c>
      <c r="P3" s="10">
        <v>10395</v>
      </c>
    </row>
    <row r="4" spans="1:16" s="2" customFormat="1" ht="14.25" thickBot="1" thickTop="1">
      <c r="A4" s="2" t="s">
        <v>16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3</v>
      </c>
      <c r="G4" s="2" t="s">
        <v>4</v>
      </c>
      <c r="H4" s="2" t="s">
        <v>5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3</v>
      </c>
      <c r="O4" s="2" t="s">
        <v>4</v>
      </c>
      <c r="P4" s="2" t="s">
        <v>5</v>
      </c>
    </row>
    <row r="5" spans="1:16" ht="14.25" thickBot="1" thickTop="1">
      <c r="A5" s="2">
        <v>1</v>
      </c>
      <c r="B5" s="8">
        <v>21</v>
      </c>
      <c r="C5" s="9">
        <v>210</v>
      </c>
      <c r="D5" s="9">
        <v>1260</v>
      </c>
      <c r="E5" s="9">
        <v>4725</v>
      </c>
      <c r="F5" s="9">
        <v>10395</v>
      </c>
      <c r="G5" s="9">
        <v>10395</v>
      </c>
      <c r="H5" s="11">
        <v>0</v>
      </c>
      <c r="J5" s="8">
        <v>21</v>
      </c>
      <c r="K5" s="9">
        <v>210</v>
      </c>
      <c r="L5" s="9">
        <v>1260</v>
      </c>
      <c r="M5" s="9">
        <v>4725</v>
      </c>
      <c r="N5" s="9">
        <v>10395</v>
      </c>
      <c r="O5" s="9">
        <v>10395</v>
      </c>
      <c r="P5" s="11">
        <v>0</v>
      </c>
    </row>
    <row r="6" ht="14.25" thickBot="1" thickTop="1">
      <c r="B6" s="2" t="s">
        <v>22</v>
      </c>
    </row>
    <row r="7" spans="1:2" ht="14.25" thickBot="1" thickTop="1">
      <c r="A7" s="2" t="s">
        <v>18</v>
      </c>
      <c r="B7" s="7">
        <v>0.08</v>
      </c>
    </row>
    <row r="8" ht="13.5" thickTop="1">
      <c r="B8" s="3" t="s">
        <v>23</v>
      </c>
    </row>
    <row r="9" spans="2:29" s="2" customFormat="1" ht="12.75">
      <c r="B9" s="5" t="s">
        <v>15</v>
      </c>
      <c r="C9" s="2">
        <v>0</v>
      </c>
      <c r="D9" s="2">
        <f>C9+1</f>
        <v>1</v>
      </c>
      <c r="E9" s="2">
        <f aca="true" t="shared" si="0" ref="E9:K9">D9+1</f>
        <v>2</v>
      </c>
      <c r="F9" s="2">
        <f t="shared" si="0"/>
        <v>3</v>
      </c>
      <c r="G9" s="2">
        <f t="shared" si="0"/>
        <v>4</v>
      </c>
      <c r="H9" s="2">
        <f t="shared" si="0"/>
        <v>5</v>
      </c>
      <c r="I9" s="2">
        <f t="shared" si="0"/>
        <v>6</v>
      </c>
      <c r="J9" s="2">
        <f t="shared" si="0"/>
        <v>7</v>
      </c>
      <c r="K9" s="2">
        <f t="shared" si="0"/>
        <v>8</v>
      </c>
      <c r="L9" s="2">
        <f aca="true" t="shared" si="1" ref="L9:W9">K9+1</f>
        <v>9</v>
      </c>
      <c r="M9" s="2">
        <f t="shared" si="1"/>
        <v>10</v>
      </c>
      <c r="N9" s="2">
        <f t="shared" si="1"/>
        <v>11</v>
      </c>
      <c r="O9" s="2">
        <f t="shared" si="1"/>
        <v>12</v>
      </c>
      <c r="P9" s="2">
        <f t="shared" si="1"/>
        <v>13</v>
      </c>
      <c r="Q9" s="2">
        <f t="shared" si="1"/>
        <v>14</v>
      </c>
      <c r="R9" s="2">
        <f t="shared" si="1"/>
        <v>15</v>
      </c>
      <c r="S9" s="2">
        <f t="shared" si="1"/>
        <v>16</v>
      </c>
      <c r="T9" s="2">
        <f t="shared" si="1"/>
        <v>17</v>
      </c>
      <c r="U9" s="2">
        <f t="shared" si="1"/>
        <v>18</v>
      </c>
      <c r="V9" s="2">
        <f t="shared" si="1"/>
        <v>19</v>
      </c>
      <c r="W9" s="2">
        <f t="shared" si="1"/>
        <v>20</v>
      </c>
      <c r="X9" s="2">
        <f>W9+1</f>
        <v>21</v>
      </c>
      <c r="Y9" s="2">
        <f>X9+1</f>
        <v>22</v>
      </c>
      <c r="Z9" s="2">
        <v>23</v>
      </c>
      <c r="AA9" s="2">
        <v>24</v>
      </c>
      <c r="AB9" s="2">
        <v>25</v>
      </c>
      <c r="AC9" s="2">
        <v>26</v>
      </c>
    </row>
    <row r="10" spans="2:29" ht="12.75">
      <c r="B10" s="2" t="s">
        <v>6</v>
      </c>
      <c r="C10" s="3">
        <v>1</v>
      </c>
      <c r="D10" s="3">
        <f>C10*$B7/D9</f>
        <v>0.08</v>
      </c>
      <c r="E10" s="6">
        <f aca="true" t="shared" si="2" ref="E10:K10">D10*$B7/E9</f>
        <v>0.0032</v>
      </c>
      <c r="F10" s="3">
        <f t="shared" si="2"/>
        <v>8.533333333333335E-05</v>
      </c>
      <c r="G10" s="3">
        <f t="shared" si="2"/>
        <v>1.7066666666666671E-06</v>
      </c>
      <c r="H10" s="3">
        <f t="shared" si="2"/>
        <v>2.730666666666667E-08</v>
      </c>
      <c r="I10" s="3">
        <f t="shared" si="2"/>
        <v>3.6408888888888897E-10</v>
      </c>
      <c r="J10" s="3">
        <f t="shared" si="2"/>
        <v>4.161015873015874E-12</v>
      </c>
      <c r="K10" s="3">
        <f t="shared" si="2"/>
        <v>4.161015873015874E-14</v>
      </c>
      <c r="L10" s="3">
        <f aca="true" t="shared" si="3" ref="L10:W10">K10*$B7/L9</f>
        <v>3.69868077601411E-16</v>
      </c>
      <c r="M10" s="3">
        <f t="shared" si="3"/>
        <v>2.9589446208112885E-18</v>
      </c>
      <c r="N10" s="3">
        <f t="shared" si="3"/>
        <v>2.151959724226392E-20</v>
      </c>
      <c r="O10" s="3">
        <f t="shared" si="3"/>
        <v>1.4346398161509282E-22</v>
      </c>
      <c r="P10" s="3">
        <f t="shared" si="3"/>
        <v>8.828552714774943E-25</v>
      </c>
      <c r="Q10" s="3">
        <f t="shared" si="3"/>
        <v>5.044887265585682E-27</v>
      </c>
      <c r="R10" s="3">
        <f t="shared" si="3"/>
        <v>2.690606541645697E-29</v>
      </c>
      <c r="S10" s="3">
        <f t="shared" si="3"/>
        <v>1.3453032708228485E-31</v>
      </c>
      <c r="T10" s="3">
        <f t="shared" si="3"/>
        <v>6.3308389215192875E-34</v>
      </c>
      <c r="U10" s="3">
        <f t="shared" si="3"/>
        <v>2.8137061873419055E-36</v>
      </c>
      <c r="V10" s="3">
        <f t="shared" si="3"/>
        <v>1.184718394670276E-38</v>
      </c>
      <c r="W10" s="3">
        <f t="shared" si="3"/>
        <v>4.738873578681104E-41</v>
      </c>
      <c r="X10" s="3">
        <f aca="true" t="shared" si="4" ref="X10:AC10">W10*$B7/X9</f>
        <v>1.805285172830897E-43</v>
      </c>
      <c r="Y10" s="3">
        <f t="shared" si="4"/>
        <v>6.564673355748716E-46</v>
      </c>
      <c r="Z10" s="3">
        <f t="shared" si="4"/>
        <v>2.2833646454778144E-48</v>
      </c>
      <c r="AA10" s="3">
        <f t="shared" si="4"/>
        <v>7.611215484926048E-51</v>
      </c>
      <c r="AB10" s="3">
        <f t="shared" si="4"/>
        <v>2.4355889551763353E-53</v>
      </c>
      <c r="AC10" s="3">
        <f t="shared" si="4"/>
        <v>7.494119862081032E-56</v>
      </c>
    </row>
    <row r="11" ht="12.75">
      <c r="C11" s="2"/>
    </row>
    <row r="12" spans="2:29" s="1" customFormat="1" ht="27">
      <c r="B12" s="13" t="s">
        <v>21</v>
      </c>
      <c r="C12" s="1">
        <v>0</v>
      </c>
      <c r="D12" s="1">
        <f>C12+1</f>
        <v>1</v>
      </c>
      <c r="E12" s="1">
        <f aca="true" t="shared" si="5" ref="E12:W12">D12+1</f>
        <v>2</v>
      </c>
      <c r="F12" s="1">
        <f t="shared" si="5"/>
        <v>3</v>
      </c>
      <c r="G12" s="1">
        <f t="shared" si="5"/>
        <v>4</v>
      </c>
      <c r="H12" s="1">
        <f t="shared" si="5"/>
        <v>5</v>
      </c>
      <c r="I12" s="1">
        <f t="shared" si="5"/>
        <v>6</v>
      </c>
      <c r="J12" s="1">
        <f t="shared" si="5"/>
        <v>7</v>
      </c>
      <c r="K12" s="1">
        <f t="shared" si="5"/>
        <v>8</v>
      </c>
      <c r="L12" s="1">
        <f t="shared" si="5"/>
        <v>9</v>
      </c>
      <c r="M12" s="1">
        <f t="shared" si="5"/>
        <v>10</v>
      </c>
      <c r="N12" s="1">
        <f t="shared" si="5"/>
        <v>11</v>
      </c>
      <c r="O12" s="1">
        <f t="shared" si="5"/>
        <v>12</v>
      </c>
      <c r="P12" s="1">
        <f t="shared" si="5"/>
        <v>13</v>
      </c>
      <c r="Q12" s="1">
        <f t="shared" si="5"/>
        <v>14</v>
      </c>
      <c r="R12" s="1">
        <f t="shared" si="5"/>
        <v>15</v>
      </c>
      <c r="S12" s="1">
        <f t="shared" si="5"/>
        <v>16</v>
      </c>
      <c r="T12" s="1">
        <f t="shared" si="5"/>
        <v>17</v>
      </c>
      <c r="U12" s="1">
        <f t="shared" si="5"/>
        <v>18</v>
      </c>
      <c r="V12" s="1">
        <f t="shared" si="5"/>
        <v>19</v>
      </c>
      <c r="W12" s="1">
        <f t="shared" si="5"/>
        <v>20</v>
      </c>
      <c r="X12" s="1">
        <v>21</v>
      </c>
      <c r="Y12" s="1">
        <v>22</v>
      </c>
      <c r="Z12" s="1">
        <v>23</v>
      </c>
      <c r="AA12" s="1">
        <v>24</v>
      </c>
      <c r="AB12" s="1">
        <v>25</v>
      </c>
      <c r="AC12" s="1">
        <v>26</v>
      </c>
    </row>
    <row r="13" spans="2:29" ht="12.75">
      <c r="B13" s="12">
        <v>0</v>
      </c>
      <c r="C13" s="14">
        <f>$B$3</f>
        <v>1</v>
      </c>
      <c r="D13" s="15">
        <f>$C$3-$B$5*C13</f>
        <v>-42</v>
      </c>
      <c r="E13" s="15">
        <f>$D$3-$B$5*D13-$C$5*C13</f>
        <v>882</v>
      </c>
      <c r="F13" s="15">
        <f>$E$3-$B$5*E13-$C$5*D13-$D$5*C13</f>
        <v>-12222</v>
      </c>
      <c r="G13" s="15">
        <f>$F$3-$B$5*F13-$C$5*E13-$D$5*D13-$E$5*C13</f>
        <v>124362</v>
      </c>
      <c r="H13" s="15">
        <f>$G$3-$B$5*G13-$C$5*F13-$D$5*E13-$E$5*D13-$F$5*C13</f>
        <v>-978642</v>
      </c>
      <c r="I13" s="15">
        <f>$H$3-$B$5*H13-$C$5*G13-$D$5*F13-$E$5*E13-$F$5*D13-$G$5*C13</f>
        <v>6104322</v>
      </c>
      <c r="J13" s="15">
        <f aca="true" t="shared" si="6" ref="J13:S14">-$B$5*I13-$C$5*H13-$D$5*G13-$E$5*F13-$F$5*E13-$G$5*D13-$H$5*C13</f>
        <v>-30354912</v>
      </c>
      <c r="K13" s="15">
        <f t="shared" si="6"/>
        <v>118903302</v>
      </c>
      <c r="L13" s="15">
        <f t="shared" si="6"/>
        <v>-355495392</v>
      </c>
      <c r="M13" s="15">
        <f t="shared" si="6"/>
        <v>780218082</v>
      </c>
      <c r="N13" s="15">
        <f t="shared" si="6"/>
        <v>-1403192322</v>
      </c>
      <c r="O13" s="15">
        <f t="shared" si="6"/>
        <v>3812216562</v>
      </c>
      <c r="P13" s="15">
        <f t="shared" si="6"/>
        <v>-9205730352</v>
      </c>
      <c r="Q13" s="15">
        <f t="shared" si="6"/>
        <v>-66378476808</v>
      </c>
      <c r="R13" s="15">
        <f t="shared" si="6"/>
        <v>738849877668</v>
      </c>
      <c r="S13" s="15">
        <f t="shared" si="6"/>
        <v>-1514053088478</v>
      </c>
      <c r="T13" s="15">
        <f aca="true" t="shared" si="7" ref="T13:AC14">-$B$5*S13-$C$5*R13-$D$5*Q13-$E$5*P13-$F$5*O13-$G$5*N13-$H$5*M13</f>
        <v>-21271209735762</v>
      </c>
      <c r="U13" s="15">
        <f t="shared" si="7"/>
        <v>203399585934552</v>
      </c>
      <c r="V13" s="15">
        <f t="shared" si="7"/>
        <v>-602098207186392</v>
      </c>
      <c r="W13" s="15">
        <f t="shared" si="7"/>
        <v>-3104565797162718</v>
      </c>
      <c r="X13" s="15">
        <f t="shared" si="7"/>
        <v>43917730349869280</v>
      </c>
      <c r="Y13" s="15">
        <f t="shared" si="7"/>
        <v>-2.3588001537101363E+17</v>
      </c>
      <c r="Z13" s="15">
        <f t="shared" si="7"/>
        <v>5.941994121130426E+17</v>
      </c>
      <c r="AA13" s="15">
        <f t="shared" si="7"/>
        <v>5.3382089221040154E+17</v>
      </c>
      <c r="AB13" s="15">
        <f t="shared" si="7"/>
        <v>-7.763799490603532E+18</v>
      </c>
      <c r="AC13" s="15">
        <f t="shared" si="7"/>
        <v>-7.473630221289116E+18</v>
      </c>
    </row>
    <row r="14" spans="2:29" ht="12.75">
      <c r="B14" s="12">
        <f>B13+B$7</f>
        <v>0.08</v>
      </c>
      <c r="C14" s="14">
        <f>$C$10*C13+$D$10*D13+$E$10*E13+$F$10*F13+$G$10*G13+$H$10*H13+$I$10*I13+$J$10*J13+$K$10*K13+$L$10*L13+$M$10*M13+$N$10*N13+$O$10*O13+$P$10*P13+$Q$10*Q13+$R$10*R13+$S$10*S13+$T$10*T13+$U$10*U13+$V$10*V13+$W$10*W13+$X$10*X10+$Y$10*Y13+$Z$10*Z13+$AA$10*AA13+$AB$10*$AB13+$AC$10*AC13</f>
        <v>-0.3929219439584191</v>
      </c>
      <c r="D14" s="15">
        <f>$C$10*D13+$D$10*E13+$E$10*F13+$F$10*G13+$G$10*H13+$H$10*I13+$I$10*J13+$J$10*K13+$K$10*L13+$L$10*M13+$M$10*N13+$N$10*O13+$O$10*P13+$P$10*Q13+$Q$10*R13+$R$10*S13+$S$10*T13+$T$10*U13+$U$10*V13+$V$10*W13+$W$10*X13+$X$10*Y13+$Y$10*Z13+$Z$10*AA13+$AA$10*AB13+$AB$10*AC13</f>
        <v>-1.4522746292886513</v>
      </c>
      <c r="E14" s="15">
        <f>$C$10*E13+$D$10*F13+$E$10*G13+$F$10*H13+$G$10*I13+$H$10*J13+$I$10*K13+$J$10*L13+$K$10*M13+$L$10*N13+$M$10*O13+$N$10*P13+$O$10*Q13+$P$10*R13+$Q$10*S13+$R$10*T13+$S$10*U13+$T$10*V13+$U$10*W13+$V$10*X13+$W$10*Y13+$X$10*Z13+$Y$10*AA13+$Z$10*AB13+$AA$10*AC13</f>
        <v>228.3186115225369</v>
      </c>
      <c r="F14" s="15">
        <f>$C$10*F13+$D$10*G13+$E$10*H13+$F$10*I13+$G$10*J13+$H$10*K13+$I$10*L13+$J$10*M13+$K$10*N13+$L$10*O13+$M$10*P13+$N$10*Q13+$O$10*R13+$P$10*S13+$Q$10*T13+$R$10*U13+$S$10*V13+$T$10*W13+$U$10*X13+$V$10*Y13+$W$10*Z13+$X$10*AA13+$Y$10*AB13+$Z$10*AC13</f>
        <v>-4932.477362074775</v>
      </c>
      <c r="G14" s="15">
        <f>$C$10*G13+$D$10*H13+$E$10*I13+$F$10*J13+$G$10*K13+$H$10*L13+$I$10*M13+$J$10*N13+$K$10*O13+$L$10*P13+$M$10*Q13+$N$10*R13+$O$10*S13+$P$10*T13+$Q$10*U13+$R$10*V13+$S$10*W13+$T$10*X13+$U$10*Y13+$V$10*Z13+$W$10*AA13+$X$10*AB13+$Y$10*AC13</f>
        <v>63207.683868979446</v>
      </c>
      <c r="H14" s="15">
        <f>$C$10*H13+$D$10*I13+$E$10*J13+$F$10*K13+$G$10*L13+$H$10*M13+$I$10*N13+$J$10*O13+$K$10*P13+$L$10*Q13+$M$10*R13+$N$10*S13+$O$10*T13+$P$10*U13+$Q$10*V13+$R$10*W13+$S$10*X13+$T$10*Y13+$U$10*Z13+$V$10*AA13+$W$10*AB13+$Y$10*AC13</f>
        <v>-577871.4457060797</v>
      </c>
      <c r="I14" s="15">
        <f>$C$10*I13+$D$10*J13+$E$10*K13+$F$10*L13+$G$10*M13+$H$10*N13+$I$10*O13+$J$10*P13+$K$10*Q13+$L$10*R13+$M$10*S13+$N$10*T13+$O$10*U13+$P$10*V13+$Q$10*W13+$R$10*X13+$S$10*Y13+$T$10*Z13+$U$10*AA13+$V$10*AB13+$W$10*AC13</f>
        <v>4027378.602491125</v>
      </c>
      <c r="J14" s="15">
        <f t="shared" si="6"/>
        <v>-21915948.765152995</v>
      </c>
      <c r="K14" s="15">
        <f t="shared" si="6"/>
        <v>92846863.06579962</v>
      </c>
      <c r="L14" s="15">
        <f t="shared" si="6"/>
        <v>-297260113.51652855</v>
      </c>
      <c r="M14" s="15">
        <f t="shared" si="6"/>
        <v>679282491.6480441</v>
      </c>
      <c r="N14" s="15">
        <f t="shared" si="6"/>
        <v>-1132124928.4781132</v>
      </c>
      <c r="O14" s="15">
        <f t="shared" si="6"/>
        <v>2923302137.7440414</v>
      </c>
      <c r="P14" s="15">
        <f t="shared" si="6"/>
        <v>-12311867178.38086</v>
      </c>
      <c r="Q14" s="15">
        <f t="shared" si="6"/>
        <v>-13600862899.509033</v>
      </c>
      <c r="R14" s="15">
        <f t="shared" si="6"/>
        <v>565917201174.1582</v>
      </c>
      <c r="S14" s="15">
        <f t="shared" si="6"/>
        <v>-2620432840992.5713</v>
      </c>
      <c r="T14" s="15">
        <f t="shared" si="7"/>
        <v>-7122150004817.6</v>
      </c>
      <c r="U14" s="15">
        <f t="shared" si="7"/>
        <v>148658584027770.16</v>
      </c>
      <c r="V14" s="15">
        <f t="shared" si="7"/>
        <v>-729029330309069.6</v>
      </c>
      <c r="W14" s="15">
        <f t="shared" si="7"/>
        <v>-294560865946172.6</v>
      </c>
      <c r="X14" s="15">
        <f t="shared" si="7"/>
        <v>26980970523459404</v>
      </c>
      <c r="Y14" s="15">
        <f t="shared" si="7"/>
        <v>-1.8730330380354074E+17</v>
      </c>
      <c r="Z14" s="15">
        <f t="shared" si="7"/>
        <v>6.1190461508182E+17</v>
      </c>
      <c r="AA14" s="15">
        <f t="shared" si="7"/>
        <v>-87571978343744000</v>
      </c>
      <c r="AB14" s="15">
        <f t="shared" si="7"/>
        <v>-7.503660462774672E+18</v>
      </c>
      <c r="AC14" s="15">
        <f t="shared" si="7"/>
        <v>1.2570052249241104E+19</v>
      </c>
    </row>
    <row r="15" spans="2:29" ht="12.75">
      <c r="B15" s="12">
        <f aca="true" t="shared" si="8" ref="B15:B78">B14+B$7</f>
        <v>0.16</v>
      </c>
      <c r="C15" s="14">
        <f aca="true" t="shared" si="9" ref="C15:C78">$C$10*C14+$D$10*D14+$E$10*E14+$F$10*F14+$G$10*G14+$H$10*H14+$I$10*I14+$J$10*J14+$K$10*K14+$L$10*L14+$M$10*M14+$N$10*N14+$O$10*O14+$P$10*P14+$Q$10*Q14+$R$10*R14+$S$10*S14+$T$10*T14+$U$10*U14+$V$10*V14+$W$10*W14+$X$10*X11+$Y$10*Y14+$Z$10*Z14+$AA$10*AA14+$AB$10*$AB14+$AC$10*AC14</f>
        <v>-0.10591550153261</v>
      </c>
      <c r="D15" s="15">
        <f aca="true" t="shared" si="10" ref="D15:D78">$C$10*D14+$D$10*E14+$E$10*F14+$F$10*G14+$G$10*H14+$H$10*I14+$I$10*J14+$J$10*K14+$K$10*L14+$L$10*M14+$M$10*N14+$N$10*O14+$O$10*P14+$P$10*Q14+$Q$10*R14+$R$10*S14+$S$10*T14+$T$10*U14+$U$10*V14+$V$10*W14+$W$10*X14+$X$10*Y14+$Y$10*Z14+$Z$10*AA14+$AA$10*AB14+$AB$10*AC14</f>
        <v>5.539144304480014</v>
      </c>
      <c r="E15" s="15">
        <f aca="true" t="shared" si="11" ref="E15:E78">$C$10*E14+$D$10*F14+$E$10*G14+$F$10*H14+$G$10*I14+$H$10*J14+$I$10*K14+$J$10*L14+$K$10*M14+$L$10*N14+$M$10*O14+$N$10*P14+$O$10*Q14+$P$10*R14+$Q$10*S14+$R$10*T14+$S$10*U14+$T$10*V14+$U$10*W14+$V$10*X14+$W$10*Y14+$X$10*Z14+$Y$10*AA14+$Z$10*AB14+$AA$10*AC14</f>
        <v>-7.0191489937999805</v>
      </c>
      <c r="F15" s="15">
        <f aca="true" t="shared" si="12" ref="F15:F78">$C$10*F14+$D$10*G14+$E$10*H14+$F$10*I14+$G$10*J14+$H$10*K14+$I$10*L14+$J$10*M14+$K$10*N14+$L$10*O14+$M$10*P14+$N$10*Q14+$O$10*R14+$P$10*S14+$Q$10*T14+$R$10*U14+$S$10*V14+$T$10*W14+$U$10*X14+$V$10*Y14+$W$10*Z14+$X$10*AA14+$Y$10*AB14+$Z$10*AC14</f>
        <v>-1416.354967617559</v>
      </c>
      <c r="G15" s="15">
        <f aca="true" t="shared" si="13" ref="G15:G78">$C$10*G14+$D$10*H14+$E$10*I14+$F$10*J14+$G$10*K14+$H$10*L14+$I$10*M14+$J$10*N14+$K$10*O14+$L$10*P14+$M$10*Q14+$N$10*R14+$O$10*S14+$P$10*T14+$Q$10*U14+$R$10*V14+$S$10*W14+$T$10*X14+$U$10*Y14+$V$10*Z14+$W$10*AA14+$X$10*AB14+$Y$10*AC14</f>
        <v>28146.00296811217</v>
      </c>
      <c r="H15" s="15">
        <f aca="true" t="shared" si="14" ref="H15:H78">$C$10*H14+$D$10*I14+$E$10*J14+$F$10*K14+$G$10*L14+$H$10*M14+$I$10*N14+$J$10*O14+$K$10*P14+$L$10*Q14+$M$10*R14+$N$10*S14+$O$10*T14+$P$10*U14+$Q$10*V14+$R$10*W14+$S$10*X14+$T$10*Y14+$U$10*Z14+$V$10*AA14+$W$10*AB14+$Y$10*AC14</f>
        <v>-318378.4367727401</v>
      </c>
      <c r="I15" s="15">
        <f aca="true" t="shared" si="15" ref="I15:I78">$C$10*I14+$D$10*J14+$E$10*K14+$F$10*L14+$G$10*M14+$H$10*N14+$I$10*O14+$J$10*P14+$K$10*Q14+$L$10*R14+$M$10*S14+$N$10*T14+$O$10*U14+$P$10*V14+$Q$10*W14+$R$10*X14+$S$10*Y14+$T$10*Z14+$U$10*AA14+$V$10*AB14+$W$10*AC14</f>
        <v>2546975.87371118</v>
      </c>
      <c r="J15" s="15">
        <f aca="true" t="shared" si="16" ref="J15:J78">-$B$5*I15-$C$5*H15-$D$5*G15-$E$5*F15-$F$5*E15-$G$5*D15-$H$5*C15</f>
        <v>-15383323.494742252</v>
      </c>
      <c r="K15" s="15">
        <f aca="true" t="shared" si="17" ref="K15:K78">-$B$5*J15-$C$5*I15-$D$5*H15-$E$5*G15-$F$5*F15-$G$5*E15-$H$5*D15</f>
        <v>71147800.16173708</v>
      </c>
      <c r="L15" s="15">
        <f aca="true" t="shared" si="18" ref="L15:L78">-$B$5*K15-$C$5*J15-$D$5*I15-$E$5*H15-$F$5*G15-$G$5*F15-$H$5*E15</f>
        <v>-246312047.5906369</v>
      </c>
      <c r="M15" s="15">
        <f aca="true" t="shared" si="19" ref="M15:M78">-$B$5*L15-$C$5*K15-$D$5*J15-$E$5*I15-$F$5*H15-$G$5*G15-$H$5*F15</f>
        <v>597007714.9276048</v>
      </c>
      <c r="N15" s="15">
        <f aca="true" t="shared" si="20" ref="N15:N78">-$B$5*M15-$C$5*L15-$D$5*K15-$E$5*J15-$F$5*I15-$G$5*H15-$H$5*G15</f>
        <v>-937927067.552619</v>
      </c>
      <c r="O15" s="15">
        <f aca="true" t="shared" si="21" ref="O15:O78">-$B$5*N15-$C$5*M15-$D$5*L15-$E$5*K15-$F$5*J15-$G$5*I15-$H$5*H15</f>
        <v>1938506004.420784</v>
      </c>
      <c r="P15" s="15">
        <f aca="true" t="shared" si="22" ref="P15:P78">-$B$5*O15-$C$5*N15-$D$5*M15-$E$5*L15-$F$5*K15-$G$5*J15-$H$5*I15</f>
        <v>-11820972803.220459</v>
      </c>
      <c r="Q15" s="15">
        <f aca="true" t="shared" si="23" ref="Q15:Q78">-$B$5*P15-$C$5*O15-$D$5*N15-$E$5*M15-$F$5*L15-$G$5*K15-$H$5*J15</f>
        <v>22913172046.046265</v>
      </c>
      <c r="R15" s="15">
        <f aca="true" t="shared" si="24" ref="R15:R78">-$B$5*Q15-$C$5*P15-$D$5*O15-$E$5*N15-$F$5*M15-$G$5*L15-$H$5*K15</f>
        <v>344934042357.48047</v>
      </c>
      <c r="S15" s="15">
        <f aca="true" t="shared" si="25" ref="S15:S78">-$B$5*R15-$C$5*Q15-$D$5*P15-$E$5*O15-$F$5*N15-$G$5*M15-$H$5*L15</f>
        <v>-2776539487470.21</v>
      </c>
      <c r="T15" s="15">
        <f aca="true" t="shared" si="26" ref="T15:T78">-$B$5*S15-$C$5*R15-$D$5*Q15-$E$5*P15-$F$5*O15-$G$5*N15-$H$5*M15</f>
        <v>2453662010257.299</v>
      </c>
      <c r="U15" s="15">
        <f aca="true" t="shared" si="27" ref="U15:U78">-$B$5*T15-$C$5*S15-$D$5*R15-$E$5*Q15-$F$5*P15-$G$5*O15-$H$5*N15</f>
        <v>91393001238869.53</v>
      </c>
      <c r="V15" s="15">
        <f aca="true" t="shared" si="28" ref="V15:V78">-$B$5*U15-$C$5*T15-$D$5*S15-$E$5*R15-$F$5*Q15-$G$5*P15-$H$5*O15</f>
        <v>-681199055226098</v>
      </c>
      <c r="W15" s="15">
        <f aca="true" t="shared" si="29" ref="W15:W78">-$B$5*V15-$C$5*U15-$D$5*T15-$E$5*S15-$F$5*R15-$G$5*Q15-$H$5*P15</f>
        <v>1316413051233343.5</v>
      </c>
      <c r="X15" s="15">
        <f aca="true" t="shared" si="30" ref="X15:X78">-$B$5*W15-$C$5*V15-$D$5*U15-$E$5*T15-$F$5*S15-$G$5*R15-$H$5*Q15</f>
        <v>13934931564085838</v>
      </c>
      <c r="Y15" s="15">
        <f aca="true" t="shared" si="31" ref="Y15:Y78">-$B$5*X15-$C$5*W15-$D$5*V15-$E$5*U15-$F$5*T15-$G$5*S15-$H$5*R15</f>
        <v>-1.3924511349795162E+17</v>
      </c>
      <c r="Z15" s="15">
        <f aca="true" t="shared" si="32" ref="Z15:Z78">-$B$5*Y15-$C$5*X15-$D$5*W15-$E$5*V15-$F$5*U15-$G$5*T15-$H$5*S15</f>
        <v>5.822607819135846E+17</v>
      </c>
      <c r="AA15" s="15">
        <f aca="true" t="shared" si="33" ref="AA15:AA78">-$B$5*Z15-$C$5*Y15-$D$5*X15-$E$5*W15-$F$5*V15-$G$5*U15-$H$5*T15</f>
        <v>-6.330340922439014E+17</v>
      </c>
      <c r="AB15" s="15">
        <f aca="true" t="shared" si="34" ref="AB15:AB78">-$B$5*AA15-$C$5*Z15-$D$5*Y15-$E$5*X15-$F$5*W15-$G$5*V15-$H$5*U15</f>
        <v>-5.977806386112729E+18</v>
      </c>
      <c r="AC15" s="15">
        <f aca="true" t="shared" si="35" ref="AC15:AC78">-$B$5*AB15-$C$5*AA15-$D$5*Z15-$E$5*Y15-$F$5*X15-$G$5*W15-$H$5*V15</f>
        <v>2.4217942270048477E+19</v>
      </c>
    </row>
    <row r="16" spans="2:29" ht="12.75">
      <c r="B16" s="12">
        <f t="shared" si="8"/>
        <v>0.24</v>
      </c>
      <c r="C16" s="14">
        <f t="shared" si="9"/>
        <v>0.23410065317190612</v>
      </c>
      <c r="D16" s="15">
        <f t="shared" si="10"/>
        <v>2.3679374166073788</v>
      </c>
      <c r="E16" s="15">
        <f t="shared" si="11"/>
        <v>-53.47695492361924</v>
      </c>
      <c r="F16" s="15">
        <f t="shared" si="12"/>
        <v>9.457583548167795</v>
      </c>
      <c r="G16" s="15">
        <f t="shared" si="13"/>
        <v>9628.253706090896</v>
      </c>
      <c r="H16" s="15">
        <f t="shared" si="14"/>
        <v>-158180.1272875444</v>
      </c>
      <c r="I16" s="15">
        <f t="shared" si="15"/>
        <v>1523958.2657674013</v>
      </c>
      <c r="J16" s="15">
        <f t="shared" si="16"/>
        <v>-10430305.365685336</v>
      </c>
      <c r="K16" s="15">
        <f t="shared" si="17"/>
        <v>53276219.85471204</v>
      </c>
      <c r="L16" s="15">
        <f t="shared" si="18"/>
        <v>-201406812.44410887</v>
      </c>
      <c r="M16" s="15">
        <f t="shared" si="19"/>
        <v>527215572.7285192</v>
      </c>
      <c r="N16" s="15">
        <f t="shared" si="20"/>
        <v>-818204327.6081123</v>
      </c>
      <c r="O16" s="15">
        <f t="shared" si="21"/>
        <v>1090943576.4910831</v>
      </c>
      <c r="P16" s="15">
        <f t="shared" si="22"/>
        <v>-9114620261.561523</v>
      </c>
      <c r="Q16" s="15">
        <f t="shared" si="23"/>
        <v>41970256040.41284</v>
      </c>
      <c r="R16" s="15">
        <f t="shared" si="24"/>
        <v>137339356492.3711</v>
      </c>
      <c r="S16" s="15">
        <f t="shared" si="25"/>
        <v>-2343339017205.968</v>
      </c>
      <c r="T16" s="15">
        <f t="shared" si="26"/>
        <v>7717788130746.926</v>
      </c>
      <c r="U16" s="15">
        <f t="shared" si="27"/>
        <v>42076713037536.78</v>
      </c>
      <c r="V16" s="15">
        <f t="shared" si="28"/>
        <v>-542202112913220.4</v>
      </c>
      <c r="W16" s="15">
        <f t="shared" si="29"/>
        <v>2034075022573687</v>
      </c>
      <c r="X16" s="15">
        <f t="shared" si="30"/>
        <v>4595027365771118</v>
      </c>
      <c r="Y16" s="15">
        <f t="shared" si="31"/>
        <v>-95156534788629580</v>
      </c>
      <c r="Z16" s="15">
        <f t="shared" si="32"/>
        <v>5.146880991770979E+17</v>
      </c>
      <c r="AA16" s="15">
        <f t="shared" si="33"/>
        <v>-1.0275132079313912E+18</v>
      </c>
      <c r="AB16" s="15">
        <f t="shared" si="34"/>
        <v>-3.829012826147153E+18</v>
      </c>
      <c r="AC16" s="15">
        <f t="shared" si="35"/>
        <v>2.838514560096945E+19</v>
      </c>
    </row>
    <row r="17" spans="2:29" ht="12.75">
      <c r="B17" s="12">
        <f t="shared" si="8"/>
        <v>0.32</v>
      </c>
      <c r="C17" s="14">
        <f t="shared" si="9"/>
        <v>0.2658428850096881</v>
      </c>
      <c r="D17" s="15">
        <f t="shared" si="10"/>
        <v>-1.2902743202647209</v>
      </c>
      <c r="E17" s="15">
        <f t="shared" si="11"/>
        <v>-33.0733211464064</v>
      </c>
      <c r="F17" s="15">
        <f t="shared" si="12"/>
        <v>387.1684829818325</v>
      </c>
      <c r="G17" s="15">
        <f t="shared" si="13"/>
        <v>1046.070839785608</v>
      </c>
      <c r="H17" s="15">
        <f t="shared" si="14"/>
        <v>-65423.837285126494</v>
      </c>
      <c r="I17" s="15">
        <f t="shared" si="15"/>
        <v>843708.8252618191</v>
      </c>
      <c r="J17" s="15">
        <f t="shared" si="16"/>
        <v>-6769090.265964614</v>
      </c>
      <c r="K17" s="15">
        <f t="shared" si="17"/>
        <v>38782573.33426803</v>
      </c>
      <c r="L17" s="15">
        <f t="shared" si="18"/>
        <v>-161769095.5848966</v>
      </c>
      <c r="M17" s="15">
        <f t="shared" si="19"/>
        <v>464547025.03917843</v>
      </c>
      <c r="N17" s="15">
        <f t="shared" si="20"/>
        <v>-756340797.5070953</v>
      </c>
      <c r="O17" s="15">
        <f t="shared" si="21"/>
        <v>504022998.0803013</v>
      </c>
      <c r="P17" s="15">
        <f t="shared" si="22"/>
        <v>-5503346888.9388275</v>
      </c>
      <c r="Q17" s="15">
        <f t="shared" si="23"/>
        <v>46175065414.957886</v>
      </c>
      <c r="R17" s="15">
        <f t="shared" si="24"/>
        <v>-22708813074.375977</v>
      </c>
      <c r="S17" s="15">
        <f t="shared" si="25"/>
        <v>-1633973983641.7656</v>
      </c>
      <c r="T17" s="15">
        <f t="shared" si="26"/>
        <v>9527879554526.578</v>
      </c>
      <c r="U17" s="15">
        <f t="shared" si="27"/>
        <v>5452958153224.722</v>
      </c>
      <c r="V17" s="15">
        <f t="shared" si="28"/>
        <v>-372042980581217.6</v>
      </c>
      <c r="W17" s="15">
        <f t="shared" si="29"/>
        <v>2139248520951884.2</v>
      </c>
      <c r="X17" s="15">
        <f t="shared" si="30"/>
        <v>-1463933514270807.8</v>
      </c>
      <c r="Y17" s="15">
        <f t="shared" si="31"/>
        <v>-57547805751208936</v>
      </c>
      <c r="Z17" s="15">
        <f t="shared" si="32"/>
        <v>4.226540976470615E+17</v>
      </c>
      <c r="AA17" s="15">
        <f t="shared" si="33"/>
        <v>-1.2433865932118625E+18</v>
      </c>
      <c r="AB17" s="15">
        <f t="shared" si="34"/>
        <v>-1.589022539134058E+18</v>
      </c>
      <c r="AC17" s="15">
        <f t="shared" si="35"/>
        <v>2.6829977541021286E+19</v>
      </c>
    </row>
    <row r="18" spans="2:29" ht="12.75">
      <c r="B18" s="12">
        <f t="shared" si="8"/>
        <v>0.4</v>
      </c>
      <c r="C18" s="14">
        <f t="shared" si="9"/>
        <v>0.09010405024175581</v>
      </c>
      <c r="D18" s="15">
        <f t="shared" si="10"/>
        <v>-2.6988636987134496</v>
      </c>
      <c r="E18" s="15">
        <f t="shared" si="11"/>
        <v>-3.066695266858043</v>
      </c>
      <c r="F18" s="15">
        <f t="shared" si="12"/>
        <v>322.94380271349627</v>
      </c>
      <c r="G18" s="15">
        <f t="shared" si="13"/>
        <v>-2003.6593794916257</v>
      </c>
      <c r="H18" s="15">
        <f t="shared" si="14"/>
        <v>-16542.448039828345</v>
      </c>
      <c r="I18" s="15">
        <f t="shared" si="15"/>
        <v>413253.87879240204</v>
      </c>
      <c r="J18" s="15">
        <f t="shared" si="16"/>
        <v>-4145783.030491195</v>
      </c>
      <c r="K18" s="15">
        <f t="shared" si="17"/>
        <v>27263781.660284504</v>
      </c>
      <c r="L18" s="15">
        <f t="shared" si="18"/>
        <v>-126990760.33245252</v>
      </c>
      <c r="M18" s="15">
        <f t="shared" si="19"/>
        <v>405260646.07039464</v>
      </c>
      <c r="N18" s="15">
        <f t="shared" si="20"/>
        <v>-729769293.2238418</v>
      </c>
      <c r="O18" s="15">
        <f t="shared" si="21"/>
        <v>207049688.8726511</v>
      </c>
      <c r="P18" s="15">
        <f t="shared" si="22"/>
        <v>-2005159123.8794785</v>
      </c>
      <c r="Q18" s="15">
        <f t="shared" si="23"/>
        <v>39942607014.82477</v>
      </c>
      <c r="R18" s="15">
        <f t="shared" si="24"/>
        <v>-123049491039.42603</v>
      </c>
      <c r="S18" s="15">
        <f t="shared" si="25"/>
        <v>-882450057960.3057</v>
      </c>
      <c r="T18" s="15">
        <f t="shared" si="26"/>
        <v>8952206644327.834</v>
      </c>
      <c r="U18" s="15">
        <f t="shared" si="27"/>
        <v>-17676939217694.59</v>
      </c>
      <c r="V18" s="15">
        <f t="shared" si="28"/>
        <v>-209811524372362.12</v>
      </c>
      <c r="W18" s="15">
        <f t="shared" si="29"/>
        <v>1871891458980572.5</v>
      </c>
      <c r="X18" s="15">
        <f t="shared" si="30"/>
        <v>-4823365688697596</v>
      </c>
      <c r="Y18" s="15">
        <f t="shared" si="31"/>
        <v>-27805588125777950</v>
      </c>
      <c r="Z18" s="15">
        <f t="shared" si="32"/>
        <v>3.20293954711869E+17</v>
      </c>
      <c r="AA18" s="15">
        <f t="shared" si="33"/>
        <v>-1.2895033394414733E+18</v>
      </c>
      <c r="AB18" s="15">
        <f t="shared" si="34"/>
        <v>3.659626361024609E+17</v>
      </c>
      <c r="AC18" s="15">
        <f t="shared" si="35"/>
        <v>2.1602081499812E+19</v>
      </c>
    </row>
    <row r="19" spans="2:29" ht="12.75">
      <c r="B19" s="12">
        <f t="shared" si="8"/>
        <v>0.48000000000000004</v>
      </c>
      <c r="C19" s="14">
        <f t="shared" si="9"/>
        <v>-0.11179759799270321</v>
      </c>
      <c r="D19" s="15">
        <f t="shared" si="10"/>
        <v>-2.100107068710035</v>
      </c>
      <c r="E19" s="15">
        <f t="shared" si="11"/>
        <v>15.546970430654882</v>
      </c>
      <c r="F19" s="15">
        <f t="shared" si="12"/>
        <v>138.60398298632444</v>
      </c>
      <c r="G19" s="15">
        <f t="shared" si="13"/>
        <v>-2315.2092805001757</v>
      </c>
      <c r="H19" s="15">
        <f t="shared" si="14"/>
        <v>5371.936445680197</v>
      </c>
      <c r="I19" s="15">
        <f t="shared" si="15"/>
        <v>158670.57870851798</v>
      </c>
      <c r="J19" s="15">
        <f t="shared" si="16"/>
        <v>-2337709.0772992964</v>
      </c>
      <c r="K19" s="15">
        <f t="shared" si="17"/>
        <v>18339393.862533234</v>
      </c>
      <c r="L19" s="15">
        <f t="shared" si="18"/>
        <v>-96889881.6912608</v>
      </c>
      <c r="M19" s="15">
        <f t="shared" si="19"/>
        <v>347435078.50181746</v>
      </c>
      <c r="N19" s="15">
        <f t="shared" si="20"/>
        <v>-716444314.9539859</v>
      </c>
      <c r="O19" s="15">
        <f t="shared" si="21"/>
        <v>162684252.02225184</v>
      </c>
      <c r="P19" s="15">
        <f t="shared" si="22"/>
        <v>735915584.2802734</v>
      </c>
      <c r="Q19" s="15">
        <f t="shared" si="23"/>
        <v>28003491705.999268</v>
      </c>
      <c r="R19" s="15">
        <f t="shared" si="24"/>
        <v>-166815688761.03247</v>
      </c>
      <c r="S19" s="15">
        <f t="shared" si="25"/>
        <v>-237689508356.1577</v>
      </c>
      <c r="T19" s="15">
        <f t="shared" si="26"/>
        <v>7017509484188.139</v>
      </c>
      <c r="U19" s="15">
        <f t="shared" si="27"/>
        <v>-28922578183468.17</v>
      </c>
      <c r="V19" s="15">
        <f t="shared" si="28"/>
        <v>-77356078684496.06</v>
      </c>
      <c r="W19" s="15">
        <f t="shared" si="29"/>
        <v>1422192836195593.5</v>
      </c>
      <c r="X19" s="15">
        <f t="shared" si="30"/>
        <v>-6131725313949156</v>
      </c>
      <c r="Y19" s="15">
        <f t="shared" si="31"/>
        <v>-6242651597563612</v>
      </c>
      <c r="Z19" s="15">
        <f t="shared" si="32"/>
        <v>2.2000568678497056E+17</v>
      </c>
      <c r="AA19" s="15">
        <f t="shared" si="33"/>
        <v>-1.1982832043017774E+18</v>
      </c>
      <c r="AB19" s="15">
        <f t="shared" si="34"/>
        <v>1.8213180925055626E+18</v>
      </c>
      <c r="AC19" s="15">
        <f t="shared" si="35"/>
        <v>1.46367465164299E+19</v>
      </c>
    </row>
    <row r="20" spans="2:29" ht="12.75">
      <c r="B20" s="12">
        <f t="shared" si="8"/>
        <v>0.56</v>
      </c>
      <c r="C20" s="14">
        <f t="shared" si="9"/>
        <v>-0.22198414782603368</v>
      </c>
      <c r="D20" s="15">
        <f t="shared" si="10"/>
        <v>-0.5976590731068963</v>
      </c>
      <c r="E20" s="15">
        <f t="shared" si="11"/>
        <v>19.898275561988694</v>
      </c>
      <c r="F20" s="15">
        <f t="shared" si="12"/>
        <v>-19.405436482830975</v>
      </c>
      <c r="G20" s="15">
        <f t="shared" si="13"/>
        <v>-1548.4160051824235</v>
      </c>
      <c r="H20" s="15">
        <f t="shared" si="14"/>
        <v>11993.74373506253</v>
      </c>
      <c r="I20" s="15">
        <f t="shared" si="15"/>
        <v>22645.43187156753</v>
      </c>
      <c r="J20" s="15">
        <f t="shared" si="16"/>
        <v>-1152175.3081567455</v>
      </c>
      <c r="K20" s="15">
        <f t="shared" si="17"/>
        <v>11639166.234342793</v>
      </c>
      <c r="L20" s="15">
        <f t="shared" si="18"/>
        <v>-71371855.62851733</v>
      </c>
      <c r="M20" s="15">
        <f t="shared" si="19"/>
        <v>290746099.91911656</v>
      </c>
      <c r="N20" s="15">
        <f t="shared" si="20"/>
        <v>-698973770.975025</v>
      </c>
      <c r="O20" s="15">
        <f t="shared" si="21"/>
        <v>296708906.10760933</v>
      </c>
      <c r="P20" s="15">
        <f t="shared" si="22"/>
        <v>2433266145.4490223</v>
      </c>
      <c r="Q20" s="15">
        <f t="shared" si="23"/>
        <v>14445476226.122757</v>
      </c>
      <c r="R20" s="15">
        <f t="shared" si="24"/>
        <v>-165938314532.24646</v>
      </c>
      <c r="S20" s="15">
        <f t="shared" si="25"/>
        <v>226816313693.34375</v>
      </c>
      <c r="T20" s="15">
        <f t="shared" si="26"/>
        <v>4566964152347.023</v>
      </c>
      <c r="U20" s="15">
        <f t="shared" si="27"/>
        <v>-31088362593620.363</v>
      </c>
      <c r="V20" s="15">
        <f t="shared" si="28"/>
        <v>16608596431915.477</v>
      </c>
      <c r="W20" s="15">
        <f t="shared" si="29"/>
        <v>928461759623907.8</v>
      </c>
      <c r="X20" s="15">
        <f t="shared" si="30"/>
        <v>-6025897755961946</v>
      </c>
      <c r="Y20" s="15">
        <f t="shared" si="31"/>
        <v>7701217160333324</v>
      </c>
      <c r="Z20" s="15">
        <f t="shared" si="32"/>
        <v>1.3106546991512082E+17</v>
      </c>
      <c r="AA20" s="15">
        <f t="shared" si="33"/>
        <v>-1.0134639443475247E+18</v>
      </c>
      <c r="AB20" s="15">
        <f t="shared" si="34"/>
        <v>2.7038210728225705E+18</v>
      </c>
      <c r="AC20" s="15">
        <f t="shared" si="35"/>
        <v>7.504289790012955E+18</v>
      </c>
    </row>
    <row r="21" spans="2:29" ht="12.75">
      <c r="B21" s="12">
        <f t="shared" si="8"/>
        <v>0.64</v>
      </c>
      <c r="C21" s="14">
        <f t="shared" si="9"/>
        <v>-0.210089533790938</v>
      </c>
      <c r="D21" s="15">
        <f t="shared" si="10"/>
        <v>0.8206878421087315</v>
      </c>
      <c r="E21" s="15">
        <f t="shared" si="11"/>
        <v>14.425514247556425</v>
      </c>
      <c r="F21" s="15">
        <f t="shared" si="12"/>
        <v>-104.63968398645555</v>
      </c>
      <c r="G21" s="15">
        <f t="shared" si="13"/>
        <v>-596.7518721800514</v>
      </c>
      <c r="H21" s="15">
        <f t="shared" si="14"/>
        <v>10997.504342712238</v>
      </c>
      <c r="I21" s="15">
        <f t="shared" si="15"/>
        <v>-37896.420450876205</v>
      </c>
      <c r="J21" s="15">
        <f t="shared" si="16"/>
        <v>-425805.4874403719</v>
      </c>
      <c r="K21" s="15">
        <f t="shared" si="17"/>
        <v>6800736.949600991</v>
      </c>
      <c r="L21" s="15">
        <f t="shared" si="18"/>
        <v>-50319076.604003176</v>
      </c>
      <c r="M21" s="15">
        <f t="shared" si="19"/>
        <v>236005528.14193517</v>
      </c>
      <c r="N21" s="15">
        <f t="shared" si="20"/>
        <v>-666493399.5370978</v>
      </c>
      <c r="O21" s="15">
        <f t="shared" si="21"/>
        <v>523936247.18150556</v>
      </c>
      <c r="P21" s="15">
        <f t="shared" si="22"/>
        <v>3084211657.895974</v>
      </c>
      <c r="Q21" s="15">
        <f t="shared" si="23"/>
        <v>2233646929.678833</v>
      </c>
      <c r="R21" s="15">
        <f t="shared" si="24"/>
        <v>-135780056054.1228</v>
      </c>
      <c r="S21" s="15">
        <f t="shared" si="25"/>
        <v>495531288175.1992</v>
      </c>
      <c r="T21" s="15">
        <f t="shared" si="26"/>
        <v>2202241103469.1787</v>
      </c>
      <c r="U21" s="15">
        <f t="shared" si="27"/>
        <v>-27286442277462.766</v>
      </c>
      <c r="V21" s="15">
        <f t="shared" si="28"/>
        <v>72456857835329.75</v>
      </c>
      <c r="W21" s="15">
        <f t="shared" si="29"/>
        <v>480564659574869.5</v>
      </c>
      <c r="X21" s="15">
        <f t="shared" si="30"/>
        <v>-5072083998678884</v>
      </c>
      <c r="Y21" s="15">
        <f t="shared" si="31"/>
        <v>15184640338886740</v>
      </c>
      <c r="Z21" s="15">
        <f t="shared" si="32"/>
        <v>59140339473338720</v>
      </c>
      <c r="AA21" s="15">
        <f t="shared" si="33"/>
        <v>-7.8011024798622E+17</v>
      </c>
      <c r="AB21" s="15">
        <f t="shared" si="34"/>
        <v>3.047135311590903E+18</v>
      </c>
      <c r="AC21" s="15">
        <f t="shared" si="35"/>
        <v>1.297900726036859E+18</v>
      </c>
    </row>
    <row r="22" spans="2:29" ht="12.75">
      <c r="B22" s="12">
        <f t="shared" si="8"/>
        <v>0.72</v>
      </c>
      <c r="C22" s="14">
        <f t="shared" si="9"/>
        <v>-0.10793556960345929</v>
      </c>
      <c r="D22" s="15">
        <f t="shared" si="10"/>
        <v>1.6065646743610122</v>
      </c>
      <c r="E22" s="15">
        <f t="shared" si="11"/>
        <v>5.009159625108262</v>
      </c>
      <c r="F22" s="15">
        <f t="shared" si="12"/>
        <v>-120.98001644147885</v>
      </c>
      <c r="G22" s="15">
        <f t="shared" si="13"/>
        <v>135.76024965454465</v>
      </c>
      <c r="H22" s="15">
        <f t="shared" si="14"/>
        <v>7103.868979452165</v>
      </c>
      <c r="I22" s="15">
        <f t="shared" si="15"/>
        <v>-54107.609052274274</v>
      </c>
      <c r="J22" s="15">
        <f t="shared" si="16"/>
        <v>-23750.486558916815</v>
      </c>
      <c r="K22" s="15">
        <f t="shared" si="17"/>
        <v>3474533.0815935736</v>
      </c>
      <c r="L22" s="15">
        <f t="shared" si="18"/>
        <v>-33521426.58238824</v>
      </c>
      <c r="M22" s="15">
        <f t="shared" si="19"/>
        <v>184626131.09516948</v>
      </c>
      <c r="N22" s="15">
        <f t="shared" si="20"/>
        <v>-614735926.4570627</v>
      </c>
      <c r="O22" s="15">
        <f t="shared" si="21"/>
        <v>767130512.7706062</v>
      </c>
      <c r="P22" s="15">
        <f t="shared" si="22"/>
        <v>2873734134.2860665</v>
      </c>
      <c r="Q22" s="15">
        <f t="shared" si="23"/>
        <v>-6899568649.850868</v>
      </c>
      <c r="R22" s="15">
        <f t="shared" si="24"/>
        <v>-91283823544.90894</v>
      </c>
      <c r="S22" s="15">
        <f t="shared" si="25"/>
        <v>591264351657.092</v>
      </c>
      <c r="T22" s="15">
        <f t="shared" si="26"/>
        <v>283972549213.0869</v>
      </c>
      <c r="U22" s="15">
        <f t="shared" si="27"/>
        <v>-20357645850487.65</v>
      </c>
      <c r="V22" s="15">
        <f t="shared" si="28"/>
        <v>96047860476547.25</v>
      </c>
      <c r="W22" s="15">
        <f t="shared" si="29"/>
        <v>127187446871192.66</v>
      </c>
      <c r="X22" s="15">
        <f t="shared" si="30"/>
        <v>-3729421197513511.5</v>
      </c>
      <c r="Y22" s="15">
        <f t="shared" si="31"/>
        <v>17679966163392384</v>
      </c>
      <c r="Z22" s="15">
        <f t="shared" si="32"/>
        <v>6482672203957930</v>
      </c>
      <c r="AA22" s="15">
        <f t="shared" si="33"/>
        <v>-5.3761876923276736E+17</v>
      </c>
      <c r="AB22" s="15">
        <f t="shared" si="34"/>
        <v>2.952859763554129E+18</v>
      </c>
      <c r="AC22" s="15">
        <f t="shared" si="35"/>
        <v>-3.370900756844664E+18</v>
      </c>
    </row>
    <row r="23" spans="2:29" ht="12.75">
      <c r="B23" s="12">
        <f t="shared" si="8"/>
        <v>0.7999999999999999</v>
      </c>
      <c r="C23" s="14">
        <f t="shared" si="9"/>
        <v>0.02670130145624237</v>
      </c>
      <c r="D23" s="15">
        <f t="shared" si="10"/>
        <v>1.6423971862936244</v>
      </c>
      <c r="E23" s="15">
        <f t="shared" si="11"/>
        <v>-3.7204712581546833</v>
      </c>
      <c r="F23" s="15">
        <f t="shared" si="12"/>
        <v>-91.96111645491808</v>
      </c>
      <c r="G23" s="15">
        <f t="shared" si="13"/>
        <v>533.977917585802</v>
      </c>
      <c r="H23" s="15">
        <f t="shared" si="14"/>
        <v>2943.363301052567</v>
      </c>
      <c r="I23" s="15">
        <f t="shared" si="15"/>
        <v>-47451.03736730095</v>
      </c>
      <c r="J23" s="15">
        <f t="shared" si="16"/>
        <v>161671.17056065414</v>
      </c>
      <c r="K23" s="15">
        <f t="shared" si="17"/>
        <v>1332549.9497177065</v>
      </c>
      <c r="L23" s="15">
        <f t="shared" si="18"/>
        <v>-20648343.92423892</v>
      </c>
      <c r="M23" s="15">
        <f t="shared" si="19"/>
        <v>138133247.65462592</v>
      </c>
      <c r="N23" s="15">
        <f t="shared" si="20"/>
        <v>-544897922.2817194</v>
      </c>
      <c r="O23" s="15">
        <f t="shared" si="21"/>
        <v>968170908.0246328</v>
      </c>
      <c r="P23" s="15">
        <f t="shared" si="22"/>
        <v>2080079062.5504656</v>
      </c>
      <c r="Q23" s="15">
        <f t="shared" si="23"/>
        <v>-12318085726.725655</v>
      </c>
      <c r="R23" s="15">
        <f t="shared" si="24"/>
        <v>-44645038481.64484</v>
      </c>
      <c r="S23" s="15">
        <f t="shared" si="25"/>
        <v>557155444245.5903</v>
      </c>
      <c r="T23" s="15">
        <f t="shared" si="26"/>
        <v>-1032314489686.1904</v>
      </c>
      <c r="U23" s="15">
        <f t="shared" si="27"/>
        <v>-12554893906640.906</v>
      </c>
      <c r="V23" s="15">
        <f t="shared" si="28"/>
        <v>95794841223988.05</v>
      </c>
      <c r="W23" s="15">
        <f t="shared" si="29"/>
        <v>-114875486218961.77</v>
      </c>
      <c r="X23" s="15">
        <f t="shared" si="30"/>
        <v>-2335224828220714</v>
      </c>
      <c r="Y23" s="15">
        <f t="shared" si="31"/>
        <v>16723225542625336</v>
      </c>
      <c r="Z23" s="15">
        <f t="shared" si="32"/>
        <v>-27439003336413616</v>
      </c>
      <c r="AA23" s="15">
        <f t="shared" si="33"/>
        <v>-3.157675903077642E+17</v>
      </c>
      <c r="AB23" s="15">
        <f t="shared" si="34"/>
        <v>2.5543265314676127E+18</v>
      </c>
      <c r="AC23" s="15">
        <f t="shared" si="35"/>
        <v>-6.304966912612511E+18</v>
      </c>
    </row>
    <row r="24" spans="2:29" ht="12.75">
      <c r="B24" s="12">
        <f t="shared" si="8"/>
        <v>0.8799999999999999</v>
      </c>
      <c r="C24" s="14">
        <f t="shared" si="9"/>
        <v>0.139315360011135</v>
      </c>
      <c r="D24" s="15">
        <f t="shared" si="10"/>
        <v>1.0998412367502772</v>
      </c>
      <c r="E24" s="15">
        <f t="shared" si="11"/>
        <v>-9.193627841935664</v>
      </c>
      <c r="F24" s="15">
        <f t="shared" si="12"/>
        <v>-43.56793474558196</v>
      </c>
      <c r="G24" s="15">
        <f t="shared" si="13"/>
        <v>633.1580495881034</v>
      </c>
      <c r="H24" s="15">
        <f t="shared" si="14"/>
        <v>-253.32317607140067</v>
      </c>
      <c r="I24" s="15">
        <f t="shared" si="15"/>
        <v>-31793.94720675435</v>
      </c>
      <c r="J24" s="15">
        <f t="shared" si="16"/>
        <v>213085.01926960205</v>
      </c>
      <c r="K24" s="15">
        <f t="shared" si="17"/>
        <v>77915.36940019182</v>
      </c>
      <c r="L24" s="15">
        <f t="shared" si="18"/>
        <v>-11255540.56036062</v>
      </c>
      <c r="M24" s="15">
        <f t="shared" si="19"/>
        <v>97795016.9555423</v>
      </c>
      <c r="N24" s="15">
        <f t="shared" si="20"/>
        <v>-461900544.2542956</v>
      </c>
      <c r="O24" s="15">
        <f t="shared" si="21"/>
        <v>1092268160.221497</v>
      </c>
      <c r="P24" s="15">
        <f t="shared" si="22"/>
        <v>997241672.2487526</v>
      </c>
      <c r="Q24" s="15">
        <f t="shared" si="23"/>
        <v>-14213744258.229416</v>
      </c>
      <c r="R24" s="15">
        <f t="shared" si="24"/>
        <v>-4287789154.8732605</v>
      </c>
      <c r="S24" s="15">
        <f t="shared" si="25"/>
        <v>442315258671.0543</v>
      </c>
      <c r="T24" s="15">
        <f t="shared" si="26"/>
        <v>-1743505213554.1104</v>
      </c>
      <c r="U24" s="15">
        <f t="shared" si="27"/>
        <v>-5430493589539.035</v>
      </c>
      <c r="V24" s="15">
        <f t="shared" si="28"/>
        <v>80504582439199.66</v>
      </c>
      <c r="W24" s="15">
        <f t="shared" si="29"/>
        <v>-250992165733345.66</v>
      </c>
      <c r="X24" s="15">
        <f t="shared" si="30"/>
        <v>-1107938320590015.5</v>
      </c>
      <c r="Y24" s="15">
        <f t="shared" si="31"/>
        <v>13724237454582650</v>
      </c>
      <c r="Z24" s="15">
        <f t="shared" si="32"/>
        <v>-45102244865381950</v>
      </c>
      <c r="AA24" s="15">
        <f t="shared" si="33"/>
        <v>-1.3339760984807984E+17</v>
      </c>
      <c r="AB24" s="15">
        <f t="shared" si="34"/>
        <v>1.9875090288962191E+18</v>
      </c>
      <c r="AC24" s="15">
        <f t="shared" si="35"/>
        <v>-7.616302575914253E+18</v>
      </c>
    </row>
    <row r="25" spans="2:29" ht="12.75">
      <c r="B25" s="12">
        <f t="shared" si="8"/>
        <v>0.9599999999999999</v>
      </c>
      <c r="C25" s="14">
        <f t="shared" si="9"/>
        <v>0.19522823527093816</v>
      </c>
      <c r="D25" s="15">
        <f t="shared" si="10"/>
        <v>0.2777400527471758</v>
      </c>
      <c r="E25" s="15">
        <f t="shared" si="11"/>
        <v>-10.72303136691909</v>
      </c>
      <c r="F25" s="15">
        <f t="shared" si="12"/>
        <v>3.9230743678815583</v>
      </c>
      <c r="G25" s="15">
        <f t="shared" si="13"/>
        <v>529.1941735677685</v>
      </c>
      <c r="H25" s="15">
        <f t="shared" si="14"/>
        <v>-2125.0207043962546</v>
      </c>
      <c r="I25" s="15">
        <f t="shared" si="15"/>
        <v>-15303.597505692922</v>
      </c>
      <c r="J25" s="15">
        <f t="shared" si="16"/>
        <v>190887.51366995313</v>
      </c>
      <c r="K25" s="15">
        <f t="shared" si="17"/>
        <v>-547113.1404369323</v>
      </c>
      <c r="L25" s="15">
        <f t="shared" si="18"/>
        <v>-4815500.028360276</v>
      </c>
      <c r="M25" s="15">
        <f t="shared" si="19"/>
        <v>64399107.86554181</v>
      </c>
      <c r="N25" s="15">
        <f t="shared" si="20"/>
        <v>-372536718.06683695</v>
      </c>
      <c r="O25" s="15">
        <f t="shared" si="21"/>
        <v>1126903243.4107623</v>
      </c>
      <c r="P25" s="15">
        <f t="shared" si="22"/>
        <v>-118930203.92786384</v>
      </c>
      <c r="Q25" s="15">
        <f t="shared" si="23"/>
        <v>-13297302844.59848</v>
      </c>
      <c r="R25" s="15">
        <f t="shared" si="24"/>
        <v>25185005262.161507</v>
      </c>
      <c r="S25" s="15">
        <f t="shared" si="25"/>
        <v>291873176736.0088</v>
      </c>
      <c r="T25" s="15">
        <f t="shared" si="26"/>
        <v>-1943281049706.9644</v>
      </c>
      <c r="U25" s="15">
        <f t="shared" si="27"/>
        <v>134304494263.9961</v>
      </c>
      <c r="V25" s="15">
        <f t="shared" si="28"/>
        <v>57971016047265.72</v>
      </c>
      <c r="W25" s="15">
        <f t="shared" si="29"/>
        <v>-299734584865453.44</v>
      </c>
      <c r="X25" s="15">
        <f t="shared" si="30"/>
        <v>-162527592529487.38</v>
      </c>
      <c r="Y25" s="15">
        <f t="shared" si="31"/>
        <v>9845658149445358</v>
      </c>
      <c r="Z25" s="15">
        <f t="shared" si="32"/>
        <v>-50071189306189670</v>
      </c>
      <c r="AA25" s="15">
        <f t="shared" si="33"/>
        <v>932637093678144.5</v>
      </c>
      <c r="AB25" s="15">
        <f t="shared" si="34"/>
        <v>1.3709102795983283E+18</v>
      </c>
      <c r="AC25" s="15">
        <f t="shared" si="35"/>
        <v>-7.610790557547223E+18</v>
      </c>
    </row>
    <row r="26" spans="2:29" ht="12.75">
      <c r="B26" s="12">
        <f t="shared" si="8"/>
        <v>1.0399999999999998</v>
      </c>
      <c r="C26" s="14">
        <f t="shared" si="9"/>
        <v>0.18430883700578085</v>
      </c>
      <c r="D26" s="15">
        <f t="shared" si="10"/>
        <v>-0.5263682622124195</v>
      </c>
      <c r="E26" s="15">
        <f t="shared" si="11"/>
        <v>-8.918221490206413</v>
      </c>
      <c r="F26" s="15">
        <f t="shared" si="12"/>
        <v>38.46197614310572</v>
      </c>
      <c r="G26" s="15">
        <f t="shared" si="13"/>
        <v>325.46678169353487</v>
      </c>
      <c r="H26" s="15">
        <f t="shared" si="14"/>
        <v>-2791.746334705307</v>
      </c>
      <c r="I26" s="15">
        <f t="shared" si="15"/>
        <v>-2094.136800892305</v>
      </c>
      <c r="J26" s="15">
        <f t="shared" si="16"/>
        <v>136599.13137321826</v>
      </c>
      <c r="K26" s="15">
        <f t="shared" si="17"/>
        <v>-756150.522040353</v>
      </c>
      <c r="L26" s="15">
        <f t="shared" si="18"/>
        <v>-760082.2626334216</v>
      </c>
      <c r="M26" s="15">
        <f t="shared" si="19"/>
        <v>38170203.9512945</v>
      </c>
      <c r="N26" s="15">
        <f t="shared" si="20"/>
        <v>-283849490.5972401</v>
      </c>
      <c r="O26" s="15">
        <f t="shared" si="21"/>
        <v>1077431921.7496488</v>
      </c>
      <c r="P26" s="15">
        <f t="shared" si="22"/>
        <v>-1080508913.0254874</v>
      </c>
      <c r="Q26" s="15">
        <f t="shared" si="23"/>
        <v>-10512632114.551067</v>
      </c>
      <c r="R26" s="15">
        <f t="shared" si="24"/>
        <v>42418552854.69478</v>
      </c>
      <c r="S26" s="15">
        <f t="shared" si="25"/>
        <v>141274718936.76147</v>
      </c>
      <c r="T26" s="15">
        <f t="shared" si="26"/>
        <v>-1772633490607.4102</v>
      </c>
      <c r="U26" s="15">
        <f t="shared" si="27"/>
        <v>3814407794686.42</v>
      </c>
      <c r="V26" s="15">
        <f t="shared" si="28"/>
        <v>34227362222047.285</v>
      </c>
      <c r="W26" s="15">
        <f t="shared" si="29"/>
        <v>-285467138451796.1</v>
      </c>
      <c r="X26" s="15">
        <f t="shared" si="30"/>
        <v>467111702400725.25</v>
      </c>
      <c r="Y26" s="15">
        <f t="shared" si="31"/>
        <v>5947174526305432</v>
      </c>
      <c r="Z26" s="15">
        <f t="shared" si="32"/>
        <v>-46244058497378020</v>
      </c>
      <c r="AA26" s="15">
        <f t="shared" si="33"/>
        <v>87045862756673700</v>
      </c>
      <c r="AB26" s="15">
        <f t="shared" si="34"/>
        <v>7.94383943479203E+17</v>
      </c>
      <c r="AC26" s="15">
        <f t="shared" si="35"/>
        <v>-6.682775164310723E+18</v>
      </c>
    </row>
    <row r="27" spans="2:29" ht="12.75">
      <c r="B27" s="12">
        <f t="shared" si="8"/>
        <v>1.1199999999999999</v>
      </c>
      <c r="C27" s="14">
        <f t="shared" si="9"/>
        <v>0.11742216021337729</v>
      </c>
      <c r="D27" s="15">
        <f t="shared" si="10"/>
        <v>-1.0937496871610557</v>
      </c>
      <c r="E27" s="15">
        <f t="shared" si="11"/>
        <v>-5.038119626699364</v>
      </c>
      <c r="F27" s="15">
        <f t="shared" si="12"/>
        <v>55.59938264119666</v>
      </c>
      <c r="G27" s="15">
        <f t="shared" si="13"/>
        <v>105.78380480803786</v>
      </c>
      <c r="H27" s="15">
        <f t="shared" si="14"/>
        <v>-2587.038720909947</v>
      </c>
      <c r="I27" s="15">
        <f t="shared" si="15"/>
        <v>6407.03188029221</v>
      </c>
      <c r="J27" s="15">
        <f t="shared" si="16"/>
        <v>76476.56638474963</v>
      </c>
      <c r="K27" s="15">
        <f t="shared" si="17"/>
        <v>-717228.6073482512</v>
      </c>
      <c r="L27" s="15">
        <f t="shared" si="18"/>
        <v>1475041.3671123753</v>
      </c>
      <c r="M27" s="15">
        <f t="shared" si="19"/>
        <v>18801084.407486983</v>
      </c>
      <c r="N27" s="15">
        <f t="shared" si="20"/>
        <v>-201934019.45174965</v>
      </c>
      <c r="O27" s="15">
        <f t="shared" si="21"/>
        <v>961164726.1082598</v>
      </c>
      <c r="P27" s="15">
        <f t="shared" si="22"/>
        <v>-1776634510.630005</v>
      </c>
      <c r="Q27" s="15">
        <f t="shared" si="23"/>
        <v>-6810990713.42396</v>
      </c>
      <c r="R27" s="15">
        <f t="shared" si="24"/>
        <v>48424411800.35377</v>
      </c>
      <c r="S27" s="15">
        <f t="shared" si="25"/>
        <v>14118414328.991913</v>
      </c>
      <c r="T27" s="15">
        <f t="shared" si="26"/>
        <v>-1381370013036.5818</v>
      </c>
      <c r="U27" s="15">
        <f t="shared" si="27"/>
        <v>5687883927265.92</v>
      </c>
      <c r="V27" s="15">
        <f t="shared" si="28"/>
        <v>13315956657937.465</v>
      </c>
      <c r="W27" s="15">
        <f t="shared" si="29"/>
        <v>-232845518019559.2</v>
      </c>
      <c r="X27" s="15">
        <f t="shared" si="30"/>
        <v>803511865872116.5</v>
      </c>
      <c r="Y27" s="15">
        <f t="shared" si="31"/>
        <v>2583033024025703</v>
      </c>
      <c r="Z27" s="15">
        <f t="shared" si="32"/>
        <v>-37279939980208110</v>
      </c>
      <c r="AA27" s="15">
        <f t="shared" si="33"/>
        <v>1.306670032993338E+17</v>
      </c>
      <c r="AB27" s="15">
        <f t="shared" si="34"/>
        <v>3.155749403936158E+17</v>
      </c>
      <c r="AC27" s="15">
        <f t="shared" si="35"/>
        <v>-5.231327790512583E+18</v>
      </c>
    </row>
    <row r="28" spans="2:29" ht="12.75">
      <c r="B28" s="12">
        <f t="shared" si="8"/>
        <v>1.2</v>
      </c>
      <c r="C28" s="14">
        <f t="shared" si="9"/>
        <v>0.01865719907895869</v>
      </c>
      <c r="D28" s="15">
        <f t="shared" si="10"/>
        <v>-1.3140696786126986</v>
      </c>
      <c r="E28" s="15">
        <f t="shared" si="11"/>
        <v>-0.459652776551276</v>
      </c>
      <c r="F28" s="15">
        <f t="shared" si="12"/>
        <v>56.441838615555476</v>
      </c>
      <c r="G28" s="15">
        <f t="shared" si="13"/>
        <v>-75.32853787667638</v>
      </c>
      <c r="H28" s="15">
        <f t="shared" si="14"/>
        <v>-1887.9934658172356</v>
      </c>
      <c r="I28" s="15">
        <f t="shared" si="15"/>
        <v>10382.811174625533</v>
      </c>
      <c r="J28" s="15">
        <f t="shared" si="16"/>
        <v>25103.7083420254</v>
      </c>
      <c r="K28" s="15">
        <f t="shared" si="17"/>
        <v>-554703.9352533311</v>
      </c>
      <c r="L28" s="15">
        <f t="shared" si="18"/>
        <v>2411758.173272238</v>
      </c>
      <c r="M28" s="15">
        <f t="shared" si="19"/>
        <v>5560181.6818230925</v>
      </c>
      <c r="N28" s="15">
        <f t="shared" si="20"/>
        <v>-131224725.28538999</v>
      </c>
      <c r="O28" s="15">
        <f t="shared" si="21"/>
        <v>801359503.1837236</v>
      </c>
      <c r="P28" s="15">
        <f t="shared" si="22"/>
        <v>-2167549185.9916964</v>
      </c>
      <c r="Q28" s="15">
        <f t="shared" si="23"/>
        <v>-2999746153.98557</v>
      </c>
      <c r="R28" s="15">
        <f t="shared" si="24"/>
        <v>45635536460.213165</v>
      </c>
      <c r="S28" s="15">
        <f t="shared" si="25"/>
        <v>-77428320761.98514</v>
      </c>
      <c r="T28" s="15">
        <f t="shared" si="26"/>
        <v>-902168879063.6719</v>
      </c>
      <c r="U28" s="15">
        <f t="shared" si="27"/>
        <v>6080060210856.094</v>
      </c>
      <c r="V28" s="15">
        <f t="shared" si="28"/>
        <v>-2579990379949.129</v>
      </c>
      <c r="W28" s="15">
        <f t="shared" si="29"/>
        <v>-163250283313477.62</v>
      </c>
      <c r="X28" s="15">
        <f t="shared" si="30"/>
        <v>902412010086438.1</v>
      </c>
      <c r="Y28" s="15">
        <f t="shared" si="31"/>
        <v>37323558643665.5</v>
      </c>
      <c r="Z28" s="15">
        <f t="shared" si="32"/>
        <v>-26228685723409760</v>
      </c>
      <c r="AA28" s="15">
        <f t="shared" si="33"/>
        <v>1.408996829314272E+17</v>
      </c>
      <c r="AB28" s="15">
        <f t="shared" si="34"/>
        <v>-37988076150189820</v>
      </c>
      <c r="AC28" s="15">
        <f t="shared" si="35"/>
        <v>-3.6029797693456717E+18</v>
      </c>
    </row>
    <row r="29" spans="2:29" ht="12.75">
      <c r="B29" s="12">
        <f t="shared" si="8"/>
        <v>1.28</v>
      </c>
      <c r="C29" s="14">
        <f t="shared" si="9"/>
        <v>-0.0832991468318087</v>
      </c>
      <c r="D29" s="15">
        <f t="shared" si="10"/>
        <v>-1.1795877740621359</v>
      </c>
      <c r="E29" s="15">
        <f t="shared" si="11"/>
        <v>3.6717479710448218</v>
      </c>
      <c r="F29" s="15">
        <f t="shared" si="12"/>
        <v>45.28856898848771</v>
      </c>
      <c r="G29" s="15">
        <f t="shared" si="13"/>
        <v>-191.88016300375958</v>
      </c>
      <c r="H29" s="15">
        <f t="shared" si="14"/>
        <v>-1020.148077813964</v>
      </c>
      <c r="I29" s="15">
        <f t="shared" si="15"/>
        <v>10828.047318897434</v>
      </c>
      <c r="J29" s="15">
        <f t="shared" si="16"/>
        <v>-11283.385689416038</v>
      </c>
      <c r="K29" s="15">
        <f t="shared" si="17"/>
        <v>-353860.98404670635</v>
      </c>
      <c r="L29" s="15">
        <f t="shared" si="18"/>
        <v>2501271.325407166</v>
      </c>
      <c r="M29" s="15">
        <f t="shared" si="19"/>
        <v>-2562315.2335680802</v>
      </c>
      <c r="N29" s="15">
        <f t="shared" si="20"/>
        <v>-74232633.76029707</v>
      </c>
      <c r="O29" s="15">
        <f t="shared" si="21"/>
        <v>622096029.9847347</v>
      </c>
      <c r="P29" s="15">
        <f t="shared" si="22"/>
        <v>-2269477634.863127</v>
      </c>
      <c r="Q29" s="15">
        <f t="shared" si="23"/>
        <v>336591553.4729085</v>
      </c>
      <c r="R29" s="15">
        <f t="shared" si="24"/>
        <v>37064628860.29639</v>
      </c>
      <c r="S29" s="15">
        <f t="shared" si="25"/>
        <v>-130619859254.6372</v>
      </c>
      <c r="T29" s="15">
        <f t="shared" si="26"/>
        <v>-436418552715.47656</v>
      </c>
      <c r="U29" s="15">
        <f t="shared" si="27"/>
        <v>5427664379076.773</v>
      </c>
      <c r="V29" s="15">
        <f t="shared" si="28"/>
        <v>-12790053778368.426</v>
      </c>
      <c r="W29" s="15">
        <f t="shared" si="29"/>
        <v>-92937865061856.08</v>
      </c>
      <c r="X29" s="15">
        <f t="shared" si="30"/>
        <v>833333623649411.5</v>
      </c>
      <c r="Y29" s="15">
        <f t="shared" si="31"/>
        <v>-1618936571612071.2</v>
      </c>
      <c r="Z29" s="15">
        <f t="shared" si="32"/>
        <v>-15351679246819124</v>
      </c>
      <c r="AA29" s="15">
        <f t="shared" si="33"/>
        <v>1.2802502864638482E+17</v>
      </c>
      <c r="AB29" s="15">
        <f t="shared" si="34"/>
        <v>-2.632725349101915E+17</v>
      </c>
      <c r="AC29" s="15">
        <f t="shared" si="35"/>
        <v>-2.0603555412852987E+18</v>
      </c>
    </row>
    <row r="30" spans="2:29" ht="12.75">
      <c r="B30" s="12">
        <f t="shared" si="8"/>
        <v>1.36</v>
      </c>
      <c r="C30" s="14">
        <f t="shared" si="9"/>
        <v>-0.16240340140424947</v>
      </c>
      <c r="D30" s="15">
        <f t="shared" si="10"/>
        <v>-0.7587491420182644</v>
      </c>
      <c r="E30" s="15">
        <f t="shared" si="11"/>
        <v>6.611817527005258</v>
      </c>
      <c r="F30" s="15">
        <f t="shared" si="12"/>
        <v>27.569652886036167</v>
      </c>
      <c r="G30" s="15">
        <f t="shared" si="13"/>
        <v>-240.34194483014105</v>
      </c>
      <c r="H30" s="15">
        <f t="shared" si="14"/>
        <v>-216.03292863395248</v>
      </c>
      <c r="I30" s="15">
        <f t="shared" si="15"/>
        <v>9000.280153017671</v>
      </c>
      <c r="J30" s="15">
        <f t="shared" si="16"/>
        <v>-31917.37346272404</v>
      </c>
      <c r="K30" s="15">
        <f t="shared" si="17"/>
        <v>-167293.19495887522</v>
      </c>
      <c r="L30" s="15">
        <f t="shared" si="18"/>
        <v>2107976.0910605597</v>
      </c>
      <c r="M30" s="15">
        <f t="shared" si="19"/>
        <v>-6702343.321224909</v>
      </c>
      <c r="N30" s="15">
        <f t="shared" si="20"/>
        <v>-31639004.014909368</v>
      </c>
      <c r="O30" s="15">
        <f t="shared" si="21"/>
        <v>444544838.1691057</v>
      </c>
      <c r="P30" s="15">
        <f t="shared" si="22"/>
        <v>-2135691345.1954877</v>
      </c>
      <c r="Q30" s="15">
        <f t="shared" si="23"/>
        <v>2855420780.1895375</v>
      </c>
      <c r="R30" s="15">
        <f t="shared" si="24"/>
        <v>25657591342.004093</v>
      </c>
      <c r="S30" s="15">
        <f t="shared" si="25"/>
        <v>-149392741865.4828</v>
      </c>
      <c r="T30" s="15">
        <f t="shared" si="26"/>
        <v>-49691325668.729004</v>
      </c>
      <c r="U30" s="15">
        <f t="shared" si="27"/>
        <v>4175033294013.215</v>
      </c>
      <c r="V30" s="15">
        <f t="shared" si="28"/>
        <v>-17719372601068.6</v>
      </c>
      <c r="W30" s="15">
        <f t="shared" si="29"/>
        <v>-32551152473532.617</v>
      </c>
      <c r="X30" s="15">
        <f t="shared" si="30"/>
        <v>665118901188246</v>
      </c>
      <c r="Y30" s="15">
        <f t="shared" si="31"/>
        <v>-2462898860359188.5</v>
      </c>
      <c r="Z30" s="15">
        <f t="shared" si="32"/>
        <v>-6098535286229402</v>
      </c>
      <c r="AA30" s="15">
        <f t="shared" si="33"/>
        <v>1.0182578872333942E+17</v>
      </c>
      <c r="AB30" s="15">
        <f t="shared" si="34"/>
        <v>-3.745212889933587E+17</v>
      </c>
      <c r="AC30" s="15">
        <f t="shared" si="35"/>
        <v>-7.726587350839793E+17</v>
      </c>
    </row>
    <row r="31" spans="2:29" ht="12.75">
      <c r="B31" s="12">
        <f t="shared" si="8"/>
        <v>1.4400000000000002</v>
      </c>
      <c r="C31" s="14">
        <f t="shared" si="9"/>
        <v>-0.20000585113327113</v>
      </c>
      <c r="D31" s="15">
        <f t="shared" si="10"/>
        <v>-0.1622251901836554</v>
      </c>
      <c r="E31" s="15">
        <f t="shared" si="11"/>
        <v>8.044297217981931</v>
      </c>
      <c r="F31" s="15">
        <f t="shared" si="12"/>
        <v>8.36071374128077</v>
      </c>
      <c r="G31" s="15">
        <f t="shared" si="13"/>
        <v>-231.77780460145013</v>
      </c>
      <c r="H31" s="15">
        <f t="shared" si="14"/>
        <v>390.98303904139004</v>
      </c>
      <c r="I31" s="15">
        <f t="shared" si="15"/>
        <v>6079.283151949832</v>
      </c>
      <c r="J31" s="15">
        <f t="shared" si="16"/>
        <v>-39169.86174832595</v>
      </c>
      <c r="K31" s="15">
        <f t="shared" si="17"/>
        <v>-22100.95656645522</v>
      </c>
      <c r="L31" s="15">
        <f t="shared" si="18"/>
        <v>1504920.0836081146</v>
      </c>
      <c r="M31" s="15">
        <f t="shared" si="19"/>
        <v>-7987646.37889025</v>
      </c>
      <c r="N31" s="15">
        <f t="shared" si="20"/>
        <v>-2626258.6217888864</v>
      </c>
      <c r="O31" s="15">
        <f t="shared" si="21"/>
        <v>284761449.56412524</v>
      </c>
      <c r="P31" s="15">
        <f t="shared" si="22"/>
        <v>-1837878931.5354407</v>
      </c>
      <c r="Q31" s="15">
        <f t="shared" si="23"/>
        <v>4432363331.89033</v>
      </c>
      <c r="R31" s="15">
        <f t="shared" si="24"/>
        <v>13872531029.358095</v>
      </c>
      <c r="S31" s="15">
        <f t="shared" si="25"/>
        <v>-141558304287.26605</v>
      </c>
      <c r="T31" s="15">
        <f t="shared" si="26"/>
        <v>225897717344.9408</v>
      </c>
      <c r="U31" s="15">
        <f t="shared" si="27"/>
        <v>2705742221000.926</v>
      </c>
      <c r="V31" s="15">
        <f t="shared" si="28"/>
        <v>-18413018336907.86</v>
      </c>
      <c r="W31" s="15">
        <f t="shared" si="29"/>
        <v>12420005682400.047</v>
      </c>
      <c r="X31" s="15">
        <f t="shared" si="30"/>
        <v>456605431520190.9</v>
      </c>
      <c r="Y31" s="15">
        <f t="shared" si="31"/>
        <v>-2657852343688017</v>
      </c>
      <c r="Z31" s="15">
        <f t="shared" si="32"/>
        <v>805665921168572.5</v>
      </c>
      <c r="AA31" s="15">
        <f t="shared" si="33"/>
        <v>70499772490015380</v>
      </c>
      <c r="AB31" s="15">
        <f t="shared" si="34"/>
        <v>-3.959544100781152E+17</v>
      </c>
      <c r="AC31" s="15">
        <f t="shared" si="35"/>
        <v>1.777842322697376E+17</v>
      </c>
    </row>
    <row r="32" spans="2:29" ht="12.75">
      <c r="B32" s="12">
        <f t="shared" si="8"/>
        <v>1.5200000000000002</v>
      </c>
      <c r="C32" s="14">
        <f t="shared" si="9"/>
        <v>-0.18691150866112227</v>
      </c>
      <c r="D32" s="15">
        <f t="shared" si="10"/>
        <v>0.4891134876360529</v>
      </c>
      <c r="E32" s="15">
        <f t="shared" si="11"/>
        <v>8.014132822861196</v>
      </c>
      <c r="F32" s="15">
        <f t="shared" si="12"/>
        <v>-8.478538128445583</v>
      </c>
      <c r="G32" s="15">
        <f t="shared" si="13"/>
        <v>-184.38748283448913</v>
      </c>
      <c r="H32" s="15">
        <f t="shared" si="14"/>
        <v>752.4466201629546</v>
      </c>
      <c r="I32" s="15">
        <f t="shared" si="15"/>
        <v>2989.7832542020014</v>
      </c>
      <c r="J32" s="15">
        <f t="shared" si="16"/>
        <v>-36801.16294171968</v>
      </c>
      <c r="K32" s="15">
        <f t="shared" si="17"/>
        <v>72945.5465328811</v>
      </c>
      <c r="L32" s="15">
        <f t="shared" si="18"/>
        <v>878792.8479158542</v>
      </c>
      <c r="M32" s="15">
        <f t="shared" si="19"/>
        <v>-7435449.880205022</v>
      </c>
      <c r="N32" s="15">
        <f t="shared" si="20"/>
        <v>14671576.146147702</v>
      </c>
      <c r="O32" s="15">
        <f t="shared" si="21"/>
        <v>152863971.88385987</v>
      </c>
      <c r="P32" s="15">
        <f t="shared" si="22"/>
        <v>-1450524625.0262804</v>
      </c>
      <c r="Q32" s="15">
        <f t="shared" si="23"/>
        <v>5112577159.469336</v>
      </c>
      <c r="R32" s="15">
        <f t="shared" si="24"/>
        <v>3470698893.0973587</v>
      </c>
      <c r="S32" s="15">
        <f t="shared" si="25"/>
        <v>-116366652396.20377</v>
      </c>
      <c r="T32" s="15">
        <f t="shared" si="26"/>
        <v>385202543315.7168</v>
      </c>
      <c r="U32" s="15">
        <f t="shared" si="27"/>
        <v>1306918399192.9172</v>
      </c>
      <c r="V32" s="15">
        <f t="shared" si="28"/>
        <v>-16181926825555.623</v>
      </c>
      <c r="W32" s="15">
        <f t="shared" si="29"/>
        <v>40621672933984.27</v>
      </c>
      <c r="X32" s="15">
        <f t="shared" si="30"/>
        <v>251903738267964.7</v>
      </c>
      <c r="Y32" s="15">
        <f t="shared" si="31"/>
        <v>-2401040541858744</v>
      </c>
      <c r="Z32" s="15">
        <f t="shared" si="32"/>
        <v>5208765499313926</v>
      </c>
      <c r="AA32" s="15">
        <f t="shared" si="33"/>
        <v>40124036066072920</v>
      </c>
      <c r="AB32" s="15">
        <f t="shared" si="34"/>
        <v>-3.5543075361468717E+17</v>
      </c>
      <c r="AC32" s="15">
        <f t="shared" si="35"/>
        <v>7.790686337358758E+17</v>
      </c>
    </row>
    <row r="33" spans="2:29" ht="12.75">
      <c r="B33" s="12">
        <f t="shared" si="8"/>
        <v>1.6000000000000003</v>
      </c>
      <c r="C33" s="14">
        <f t="shared" si="9"/>
        <v>-0.12315390894375075</v>
      </c>
      <c r="D33" s="15">
        <f t="shared" si="10"/>
        <v>1.088731147994644</v>
      </c>
      <c r="E33" s="15">
        <f t="shared" si="11"/>
        <v>6.8141461638923095</v>
      </c>
      <c r="F33" s="15">
        <f t="shared" si="12"/>
        <v>-20.627105135490137</v>
      </c>
      <c r="G33" s="15">
        <f t="shared" si="13"/>
        <v>-117.6189623528964</v>
      </c>
      <c r="H33" s="15">
        <f t="shared" si="14"/>
        <v>881.3929342016435</v>
      </c>
      <c r="I33" s="15">
        <f t="shared" si="15"/>
        <v>341.86692226955364</v>
      </c>
      <c r="J33" s="15">
        <f t="shared" si="16"/>
        <v>-28759.16687723028</v>
      </c>
      <c r="K33" s="15">
        <f t="shared" si="17"/>
        <v>120930.6592783537</v>
      </c>
      <c r="L33" s="15">
        <f t="shared" si="18"/>
        <v>341615.13475230616</v>
      </c>
      <c r="M33" s="15">
        <f t="shared" si="19"/>
        <v>-5887557.658033922</v>
      </c>
      <c r="N33" s="15">
        <f t="shared" si="20"/>
        <v>22698179.116897404</v>
      </c>
      <c r="O33" s="15">
        <f t="shared" si="21"/>
        <v>53290744.88596804</v>
      </c>
      <c r="P33" s="15">
        <f t="shared" si="22"/>
        <v>-1039654783.2453668</v>
      </c>
      <c r="Q33" s="15">
        <f t="shared" si="23"/>
        <v>5052534740.070257</v>
      </c>
      <c r="R33" s="15">
        <f t="shared" si="24"/>
        <v>-4520887414.095934</v>
      </c>
      <c r="S33" s="15">
        <f t="shared" si="25"/>
        <v>-82673812480.66216</v>
      </c>
      <c r="T33" s="15">
        <f t="shared" si="26"/>
        <v>441806632390.099</v>
      </c>
      <c r="U33" s="15">
        <f t="shared" si="27"/>
        <v>159907014421.8369</v>
      </c>
      <c r="V33" s="15">
        <f t="shared" si="28"/>
        <v>-12321130498736.506</v>
      </c>
      <c r="W33" s="15">
        <f t="shared" si="29"/>
        <v>53594200650981.73</v>
      </c>
      <c r="X33" s="15">
        <f t="shared" si="30"/>
        <v>79328920255327.86</v>
      </c>
      <c r="Y33" s="15">
        <f t="shared" si="31"/>
        <v>-1884811339761825.5</v>
      </c>
      <c r="Z33" s="15">
        <f t="shared" si="32"/>
        <v>7355800309062431</v>
      </c>
      <c r="AA33" s="15">
        <f t="shared" si="33"/>
        <v>14567455381521534</v>
      </c>
      <c r="AB33" s="15">
        <f t="shared" si="34"/>
        <v>-2.7963505225417584E+17</v>
      </c>
      <c r="AC33" s="15">
        <f t="shared" si="35"/>
        <v>1.068859816353043E+18</v>
      </c>
    </row>
    <row r="34" spans="2:29" ht="12.75">
      <c r="B34" s="12">
        <f t="shared" si="8"/>
        <v>1.6800000000000004</v>
      </c>
      <c r="C34" s="14">
        <f t="shared" si="9"/>
        <v>-0.01618698753334262</v>
      </c>
      <c r="D34" s="15">
        <f t="shared" si="10"/>
        <v>1.5593229101452926</v>
      </c>
      <c r="E34" s="15">
        <f t="shared" si="11"/>
        <v>4.8626526209973715</v>
      </c>
      <c r="F34" s="15">
        <f t="shared" si="12"/>
        <v>-27.232671347239624</v>
      </c>
      <c r="G34" s="15">
        <f t="shared" si="13"/>
        <v>-48.25399964234439</v>
      </c>
      <c r="H34" s="15">
        <f t="shared" si="14"/>
        <v>827.4630683152802</v>
      </c>
      <c r="I34" s="15">
        <f t="shared" si="15"/>
        <v>-1552.1501619669948</v>
      </c>
      <c r="J34" s="15">
        <f t="shared" si="16"/>
        <v>-18454.114926068793</v>
      </c>
      <c r="K34" s="15">
        <f t="shared" si="17"/>
        <v>131420.9743526259</v>
      </c>
      <c r="L34" s="15">
        <f t="shared" si="18"/>
        <v>-53846.17570525734</v>
      </c>
      <c r="M34" s="15">
        <f t="shared" si="19"/>
        <v>-3981418.8709554747</v>
      </c>
      <c r="N34" s="15">
        <f t="shared" si="20"/>
        <v>24055880.868045002</v>
      </c>
      <c r="O34" s="15">
        <f t="shared" si="21"/>
        <v>-14228332.165696418</v>
      </c>
      <c r="P34" s="15">
        <f t="shared" si="22"/>
        <v>-656219552.9376478</v>
      </c>
      <c r="Q34" s="15">
        <f t="shared" si="23"/>
        <v>4463964606.075373</v>
      </c>
      <c r="R34" s="15">
        <f t="shared" si="24"/>
        <v>-9726909023.37363</v>
      </c>
      <c r="S34" s="15">
        <f t="shared" si="25"/>
        <v>-47776004060.375694</v>
      </c>
      <c r="T34" s="15">
        <f t="shared" si="26"/>
        <v>419831595390.8546</v>
      </c>
      <c r="U34" s="15">
        <f t="shared" si="27"/>
        <v>-650524279135.1492</v>
      </c>
      <c r="V34" s="15">
        <f t="shared" si="28"/>
        <v>-7927724746094.214</v>
      </c>
      <c r="W34" s="15">
        <f t="shared" si="29"/>
        <v>54554434496973.55</v>
      </c>
      <c r="X34" s="15">
        <f t="shared" si="30"/>
        <v>-47121842762585.3</v>
      </c>
      <c r="Y34" s="15">
        <f t="shared" si="31"/>
        <v>-1271730019238190.2</v>
      </c>
      <c r="Z34" s="15">
        <f t="shared" si="32"/>
        <v>7719879790775342</v>
      </c>
      <c r="AA34" s="15">
        <f t="shared" si="33"/>
        <v>-4279454066345500</v>
      </c>
      <c r="AB34" s="15">
        <f t="shared" si="34"/>
        <v>-1.9096033723662182E+17</v>
      </c>
      <c r="AC34" s="15">
        <f t="shared" si="35"/>
        <v>1.1134664493461663E+18</v>
      </c>
    </row>
    <row r="35" spans="2:29" ht="12.75">
      <c r="B35" s="12">
        <f t="shared" si="8"/>
        <v>1.7600000000000005</v>
      </c>
      <c r="C35" s="14">
        <f t="shared" si="9"/>
        <v>0.12173508433807667</v>
      </c>
      <c r="D35" s="15">
        <f t="shared" si="10"/>
        <v>1.858436540731468</v>
      </c>
      <c r="E35" s="15">
        <f t="shared" si="11"/>
        <v>2.5971308409204426</v>
      </c>
      <c r="F35" s="15">
        <f t="shared" si="12"/>
        <v>-28.605501178922374</v>
      </c>
      <c r="G35" s="15">
        <f t="shared" si="13"/>
        <v>11.622885285647193</v>
      </c>
      <c r="H35" s="15">
        <f t="shared" si="14"/>
        <v>655.2605342453003</v>
      </c>
      <c r="I35" s="15">
        <f t="shared" si="15"/>
        <v>-2618.6729096385916</v>
      </c>
      <c r="J35" s="15">
        <f t="shared" si="16"/>
        <v>-8412.046410881521</v>
      </c>
      <c r="K35" s="15">
        <f t="shared" si="17"/>
        <v>116384.8891923849</v>
      </c>
      <c r="L35" s="15">
        <f t="shared" si="18"/>
        <v>-297596.792708786</v>
      </c>
      <c r="M35" s="15">
        <f t="shared" si="19"/>
        <v>-2151139.253787463</v>
      </c>
      <c r="N35" s="15">
        <f t="shared" si="20"/>
        <v>21180881.34960524</v>
      </c>
      <c r="O35" s="15">
        <f t="shared" si="21"/>
        <v>-53341580.33048453</v>
      </c>
      <c r="P35" s="15">
        <f t="shared" si="22"/>
        <v>-333609291.86943537</v>
      </c>
      <c r="Q35" s="15">
        <f t="shared" si="23"/>
        <v>3567447209.356048</v>
      </c>
      <c r="R35" s="15">
        <f t="shared" si="24"/>
        <v>-12273102061.041334</v>
      </c>
      <c r="S35" s="15">
        <f t="shared" si="25"/>
        <v>-16856264951.89989</v>
      </c>
      <c r="T35" s="15">
        <f t="shared" si="26"/>
        <v>346963883009.2793</v>
      </c>
      <c r="U35" s="15">
        <f t="shared" si="27"/>
        <v>-1116151054072.9692</v>
      </c>
      <c r="V35" s="15">
        <f t="shared" si="28"/>
        <v>-3809687370875.4653</v>
      </c>
      <c r="W35" s="15">
        <f t="shared" si="29"/>
        <v>47361797633011.914</v>
      </c>
      <c r="X35" s="15">
        <f t="shared" si="30"/>
        <v>-124817651396781.95</v>
      </c>
      <c r="Y35" s="15">
        <f t="shared" si="31"/>
        <v>-682255695508674.1</v>
      </c>
      <c r="Z35" s="15">
        <f t="shared" si="32"/>
        <v>6859684852004992</v>
      </c>
      <c r="AA35" s="15">
        <f t="shared" si="33"/>
        <v>-16089848463980316</v>
      </c>
      <c r="AB35" s="15">
        <f t="shared" si="34"/>
        <v>-1.0596560816164605E+17</v>
      </c>
      <c r="AC35" s="15">
        <f t="shared" si="35"/>
        <v>9.897547964570173E+17</v>
      </c>
    </row>
    <row r="36" spans="2:29" ht="12.75">
      <c r="B36" s="12">
        <f t="shared" si="8"/>
        <v>1.8400000000000005</v>
      </c>
      <c r="C36" s="14">
        <f t="shared" si="9"/>
        <v>0.2763165691865837</v>
      </c>
      <c r="D36" s="15">
        <f t="shared" si="10"/>
        <v>1.9767054362899863</v>
      </c>
      <c r="E36" s="15">
        <f t="shared" si="11"/>
        <v>0.3971416926969303</v>
      </c>
      <c r="F36" s="15">
        <f t="shared" si="12"/>
        <v>-25.813591652520312</v>
      </c>
      <c r="G36" s="15">
        <f t="shared" si="13"/>
        <v>55.135953183930596</v>
      </c>
      <c r="H36" s="15">
        <f t="shared" si="14"/>
        <v>428.22050170474284</v>
      </c>
      <c r="I36" s="15">
        <f t="shared" si="15"/>
        <v>-2947.713467167939</v>
      </c>
      <c r="J36" s="15">
        <f t="shared" si="16"/>
        <v>-202.54390688235435</v>
      </c>
      <c r="K36" s="15">
        <f t="shared" si="17"/>
        <v>87402.03654011263</v>
      </c>
      <c r="L36" s="15">
        <f t="shared" si="18"/>
        <v>-406937.3969393876</v>
      </c>
      <c r="M36" s="15">
        <f t="shared" si="19"/>
        <v>-650081.231223992</v>
      </c>
      <c r="N36" s="15">
        <f t="shared" si="20"/>
        <v>16129142.50844237</v>
      </c>
      <c r="O36" s="15">
        <f t="shared" si="21"/>
        <v>-69681511.22540252</v>
      </c>
      <c r="P36" s="15">
        <f t="shared" si="22"/>
        <v>-88365365.08103748</v>
      </c>
      <c r="Q36" s="15">
        <f t="shared" si="23"/>
        <v>2559274352.282755</v>
      </c>
      <c r="R36" s="15">
        <f t="shared" si="24"/>
        <v>-12611820299.544678</v>
      </c>
      <c r="S36" s="15">
        <f t="shared" si="25"/>
        <v>7081270876.508791</v>
      </c>
      <c r="T36" s="15">
        <f t="shared" si="26"/>
        <v>249293113442.1296</v>
      </c>
      <c r="U36" s="15">
        <f t="shared" si="27"/>
        <v>-1281002724255.849</v>
      </c>
      <c r="V36" s="15">
        <f t="shared" si="28"/>
        <v>-467145924488.71313</v>
      </c>
      <c r="W36" s="15">
        <f t="shared" si="29"/>
        <v>35748523801191.61</v>
      </c>
      <c r="X36" s="15">
        <f t="shared" si="30"/>
        <v>-158974822881628.44</v>
      </c>
      <c r="Y36" s="15">
        <f t="shared" si="31"/>
        <v>-192388705763621.88</v>
      </c>
      <c r="Z36" s="15">
        <f t="shared" si="32"/>
        <v>5313621534294392</v>
      </c>
      <c r="AA36" s="15">
        <f t="shared" si="33"/>
        <v>-21615916935900452</v>
      </c>
      <c r="AB36" s="15">
        <f t="shared" si="34"/>
        <v>-35110382198381492</v>
      </c>
      <c r="AC36" s="15">
        <f t="shared" si="35"/>
        <v>7.714714631684268E+17</v>
      </c>
    </row>
    <row r="37" spans="2:29" ht="12.75">
      <c r="B37" s="12">
        <f t="shared" si="8"/>
        <v>1.9200000000000006</v>
      </c>
      <c r="C37" s="14">
        <f t="shared" si="9"/>
        <v>0.43362581906553505</v>
      </c>
      <c r="D37" s="15">
        <f t="shared" si="10"/>
        <v>1.9312288233268535</v>
      </c>
      <c r="E37" s="15">
        <f t="shared" si="11"/>
        <v>-1.4599752940748845</v>
      </c>
      <c r="F37" s="15">
        <f t="shared" si="12"/>
        <v>-20.28205724610031</v>
      </c>
      <c r="G37" s="15">
        <f t="shared" si="13"/>
        <v>80.0815080185865</v>
      </c>
      <c r="H37" s="15">
        <f t="shared" si="14"/>
        <v>198.50691263337666</v>
      </c>
      <c r="I37" s="15">
        <f t="shared" si="15"/>
        <v>-2719.650462279302</v>
      </c>
      <c r="J37" s="15">
        <f t="shared" si="16"/>
        <v>5457.548002687003</v>
      </c>
      <c r="K37" s="15">
        <f t="shared" si="17"/>
        <v>54022.6819714717</v>
      </c>
      <c r="L37" s="15">
        <f t="shared" si="18"/>
        <v>-413362.27246595477</v>
      </c>
      <c r="M37" s="15">
        <f t="shared" si="19"/>
        <v>413755.8259829128</v>
      </c>
      <c r="N37" s="15">
        <f t="shared" si="20"/>
        <v>10468998.474028304</v>
      </c>
      <c r="O37" s="15">
        <f t="shared" si="21"/>
        <v>-69618845.35164496</v>
      </c>
      <c r="P37" s="15">
        <f t="shared" si="22"/>
        <v>77013478.920387</v>
      </c>
      <c r="Q37" s="15">
        <f t="shared" si="23"/>
        <v>1592075154.66254</v>
      </c>
      <c r="R37" s="15">
        <f t="shared" si="24"/>
        <v>-11356772456.71448</v>
      </c>
      <c r="S37" s="15">
        <f t="shared" si="25"/>
        <v>22942269010.088943</v>
      </c>
      <c r="T37" s="15">
        <f t="shared" si="26"/>
        <v>148093842217.36914</v>
      </c>
      <c r="U37" s="15">
        <f t="shared" si="27"/>
        <v>-1217736204950.76</v>
      </c>
      <c r="V37" s="15">
        <f t="shared" si="28"/>
        <v>1876067997487.7588</v>
      </c>
      <c r="W37" s="15">
        <f t="shared" si="29"/>
        <v>22830741280691.18</v>
      </c>
      <c r="X37" s="15">
        <f t="shared" si="30"/>
        <v>-159246869278383.44</v>
      </c>
      <c r="Y37" s="15">
        <f t="shared" si="31"/>
        <v>161766101249242.2</v>
      </c>
      <c r="Z37" s="15">
        <f t="shared" si="32"/>
        <v>3532531481039482</v>
      </c>
      <c r="AA37" s="15">
        <f t="shared" si="33"/>
        <v>-22221598608094776</v>
      </c>
      <c r="AB37" s="15">
        <f t="shared" si="34"/>
        <v>16610847071345564</v>
      </c>
      <c r="AC37" s="15">
        <f t="shared" si="35"/>
        <v>5.204190752252402E+17</v>
      </c>
    </row>
    <row r="38" spans="2:29" ht="12.75">
      <c r="B38" s="12">
        <f t="shared" si="8"/>
        <v>2.0000000000000004</v>
      </c>
      <c r="C38" s="14">
        <f t="shared" si="9"/>
        <v>0.5818625960522938</v>
      </c>
      <c r="D38" s="15">
        <f t="shared" si="10"/>
        <v>1.756628553977481</v>
      </c>
      <c r="E38" s="15">
        <f t="shared" si="11"/>
        <v>-2.8138143309678</v>
      </c>
      <c r="F38" s="15">
        <f t="shared" si="12"/>
        <v>-13.461750297845967</v>
      </c>
      <c r="G38" s="15">
        <f t="shared" si="13"/>
        <v>87.80599281930795</v>
      </c>
      <c r="H38" s="15">
        <f t="shared" si="14"/>
        <v>2.318317189821758</v>
      </c>
      <c r="I38" s="15">
        <f t="shared" si="15"/>
        <v>-2144.480568488236</v>
      </c>
      <c r="J38" s="15">
        <f t="shared" si="16"/>
        <v>8507.91068519893</v>
      </c>
      <c r="K38" s="15">
        <f t="shared" si="17"/>
        <v>23054.893579465624</v>
      </c>
      <c r="L38" s="15">
        <f t="shared" si="18"/>
        <v>-352530.9424978814</v>
      </c>
      <c r="M38" s="15">
        <f t="shared" si="19"/>
        <v>1037483.1609790866</v>
      </c>
      <c r="N38" s="15">
        <f t="shared" si="20"/>
        <v>5263084.248549653</v>
      </c>
      <c r="O38" s="15">
        <f t="shared" si="21"/>
        <v>-59289473.704003036</v>
      </c>
      <c r="P38" s="15">
        <f t="shared" si="22"/>
        <v>170215825.72628918</v>
      </c>
      <c r="Q38" s="15">
        <f t="shared" si="23"/>
        <v>767566577.2967489</v>
      </c>
      <c r="R38" s="15">
        <f t="shared" si="24"/>
        <v>-9147636044.217873</v>
      </c>
      <c r="S38" s="15">
        <f t="shared" si="25"/>
        <v>31087800310.496815</v>
      </c>
      <c r="T38" s="15">
        <f t="shared" si="26"/>
        <v>58360417204.138</v>
      </c>
      <c r="U38" s="15">
        <f t="shared" si="27"/>
        <v>-1007816917775.5122</v>
      </c>
      <c r="V38" s="15">
        <f t="shared" si="28"/>
        <v>3212171498695.758</v>
      </c>
      <c r="W38" s="15">
        <f t="shared" si="29"/>
        <v>10872791224580.422</v>
      </c>
      <c r="X38" s="15">
        <f t="shared" si="30"/>
        <v>-136856292882674.16</v>
      </c>
      <c r="Y38" s="15">
        <f t="shared" si="31"/>
        <v>375480620442280.1</v>
      </c>
      <c r="Z38" s="15">
        <f t="shared" si="32"/>
        <v>1847101525204335.5</v>
      </c>
      <c r="AA38" s="15">
        <f t="shared" si="33"/>
        <v>-19489337694808896</v>
      </c>
      <c r="AB38" s="15">
        <f t="shared" si="34"/>
        <v>48511985902982900</v>
      </c>
      <c r="AC38" s="15">
        <f t="shared" si="35"/>
        <v>2.8211385833587546E+17</v>
      </c>
    </row>
    <row r="39" spans="2:29" ht="12.75">
      <c r="B39" s="12">
        <f t="shared" si="8"/>
        <v>2.0800000000000005</v>
      </c>
      <c r="C39" s="14">
        <f t="shared" si="9"/>
        <v>0.7123891128046785</v>
      </c>
      <c r="D39" s="15">
        <f t="shared" si="10"/>
        <v>1.4958871618761898</v>
      </c>
      <c r="E39" s="15">
        <f t="shared" si="11"/>
        <v>-3.612997966774048</v>
      </c>
      <c r="F39" s="15">
        <f t="shared" si="12"/>
        <v>-6.5978220506360215</v>
      </c>
      <c r="G39" s="15">
        <f t="shared" si="13"/>
        <v>81.88524656110107</v>
      </c>
      <c r="H39" s="15">
        <f t="shared" si="14"/>
        <v>-140.61910891322995</v>
      </c>
      <c r="I39" s="15">
        <f t="shared" si="15"/>
        <v>-1418.2611891488336</v>
      </c>
      <c r="J39" s="15">
        <f t="shared" si="16"/>
        <v>9320.16318308489</v>
      </c>
      <c r="K39" s="15">
        <f t="shared" si="17"/>
        <v>-1474.815813082736</v>
      </c>
      <c r="L39" s="15">
        <f t="shared" si="18"/>
        <v>-257441.52621683144</v>
      </c>
      <c r="M39" s="15">
        <f t="shared" si="19"/>
        <v>1284400.378492494</v>
      </c>
      <c r="N39" s="15">
        <f t="shared" si="20"/>
        <v>1115370.1399555258</v>
      </c>
      <c r="O39" s="15">
        <f t="shared" si="21"/>
        <v>-43942295.89943159</v>
      </c>
      <c r="P39" s="15">
        <f t="shared" si="22"/>
        <v>205074833.06021678</v>
      </c>
      <c r="Q39" s="15">
        <f t="shared" si="23"/>
        <v>138587855.29604238</v>
      </c>
      <c r="R39" s="15">
        <f t="shared" si="24"/>
        <v>-6554128251.273976</v>
      </c>
      <c r="S39" s="15">
        <f t="shared" si="25"/>
        <v>32820687594.25859</v>
      </c>
      <c r="T39" s="15">
        <f t="shared" si="26"/>
        <v>-11280897324.679487</v>
      </c>
      <c r="U39" s="15">
        <f t="shared" si="27"/>
        <v>-727044294430.9865</v>
      </c>
      <c r="V39" s="15">
        <f t="shared" si="28"/>
        <v>3678734594273.8037</v>
      </c>
      <c r="W39" s="15">
        <f t="shared" si="29"/>
        <v>1251599513172.2175</v>
      </c>
      <c r="X39" s="15">
        <f t="shared" si="30"/>
        <v>-102480688102287.02</v>
      </c>
      <c r="Y39" s="15">
        <f t="shared" si="31"/>
        <v>465431134931004.7</v>
      </c>
      <c r="Z39" s="15">
        <f t="shared" si="32"/>
        <v>462744691688605.25</v>
      </c>
      <c r="AA39" s="15">
        <f t="shared" si="33"/>
        <v>-14929138218694880</v>
      </c>
      <c r="AB39" s="15">
        <f t="shared" si="34"/>
        <v>62862715561324340</v>
      </c>
      <c r="AC39" s="15">
        <f t="shared" si="35"/>
        <v>85057950945322320</v>
      </c>
    </row>
    <row r="40" spans="2:29" ht="12.75">
      <c r="B40" s="12">
        <f t="shared" si="8"/>
        <v>2.1600000000000006</v>
      </c>
      <c r="C40" s="14">
        <f t="shared" si="9"/>
        <v>0.8200709113498775</v>
      </c>
      <c r="D40" s="15">
        <f t="shared" si="10"/>
        <v>1.19244649407708</v>
      </c>
      <c r="E40" s="15">
        <f t="shared" si="11"/>
        <v>-3.892957990081442</v>
      </c>
      <c r="F40" s="15">
        <f t="shared" si="12"/>
        <v>-0.6022306459710957</v>
      </c>
      <c r="G40" s="15">
        <f t="shared" si="13"/>
        <v>66.88352627011743</v>
      </c>
      <c r="H40" s="15">
        <f t="shared" si="14"/>
        <v>-224.78539517200556</v>
      </c>
      <c r="I40" s="15">
        <f t="shared" si="15"/>
        <v>-697.1285304639442</v>
      </c>
      <c r="J40" s="15">
        <f t="shared" si="16"/>
        <v>8488.745828694806</v>
      </c>
      <c r="K40" s="15">
        <f t="shared" si="17"/>
        <v>-17934.248842974317</v>
      </c>
      <c r="L40" s="15">
        <f t="shared" si="18"/>
        <v>-154518.5257641537</v>
      </c>
      <c r="M40" s="15">
        <f t="shared" si="19"/>
        <v>1250583.7875936427</v>
      </c>
      <c r="N40" s="15">
        <f t="shared" si="20"/>
        <v>-1742244.3704438396</v>
      </c>
      <c r="O40" s="15">
        <f t="shared" si="21"/>
        <v>-27596657.184566863</v>
      </c>
      <c r="P40" s="15">
        <f t="shared" si="22"/>
        <v>197951584.37018234</v>
      </c>
      <c r="Q40" s="15">
        <f t="shared" si="23"/>
        <v>-282819160.59441686</v>
      </c>
      <c r="R40" s="15">
        <f t="shared" si="24"/>
        <v>-4020336039.0716896</v>
      </c>
      <c r="S40" s="15">
        <f t="shared" si="25"/>
        <v>29905101194.70949</v>
      </c>
      <c r="T40" s="15">
        <f t="shared" si="26"/>
        <v>-57727769019.65462</v>
      </c>
      <c r="U40" s="15">
        <f t="shared" si="27"/>
        <v>-436683626531.77026</v>
      </c>
      <c r="V40" s="15">
        <f t="shared" si="28"/>
        <v>3491046385425.3354</v>
      </c>
      <c r="W40" s="15">
        <f t="shared" si="29"/>
        <v>-5441728401968.654</v>
      </c>
      <c r="X40" s="15">
        <f t="shared" si="30"/>
        <v>-64930500242935.1</v>
      </c>
      <c r="Y40" s="15">
        <f t="shared" si="31"/>
        <v>460131791282051.56</v>
      </c>
      <c r="Z40" s="15">
        <f t="shared" si="32"/>
        <v>-526572493803854.25</v>
      </c>
      <c r="AA40" s="15">
        <f t="shared" si="33"/>
        <v>-9795157672648380</v>
      </c>
      <c r="AB40" s="15">
        <f t="shared" si="34"/>
        <v>63586431018876536</v>
      </c>
      <c r="AC40" s="15">
        <f t="shared" si="35"/>
        <v>-57453994991310300</v>
      </c>
    </row>
    <row r="41" spans="2:29" ht="12.75">
      <c r="B41" s="12">
        <f t="shared" si="8"/>
        <v>2.2400000000000007</v>
      </c>
      <c r="C41" s="14">
        <f t="shared" si="9"/>
        <v>0.9030655654096186</v>
      </c>
      <c r="D41" s="15">
        <f t="shared" si="10"/>
        <v>0.8843904511083077</v>
      </c>
      <c r="E41" s="15">
        <f t="shared" si="11"/>
        <v>-3.7472559327216195</v>
      </c>
      <c r="F41" s="15">
        <f t="shared" si="12"/>
        <v>3.9835964879117274</v>
      </c>
      <c r="G41" s="15">
        <f t="shared" si="13"/>
        <v>47.35987616383621</v>
      </c>
      <c r="H41" s="15">
        <f t="shared" si="14"/>
        <v>-255.1523835755914</v>
      </c>
      <c r="I41" s="15">
        <f t="shared" si="15"/>
        <v>-86.52652367772627</v>
      </c>
      <c r="J41" s="15">
        <f t="shared" si="16"/>
        <v>6662.606857660274</v>
      </c>
      <c r="K41" s="15">
        <f t="shared" si="17"/>
        <v>-26484.345678625374</v>
      </c>
      <c r="L41" s="15">
        <f t="shared" si="18"/>
        <v>-62073.146843840215</v>
      </c>
      <c r="M41" s="15">
        <f t="shared" si="19"/>
        <v>1039204.9745024794</v>
      </c>
      <c r="N41" s="15">
        <f t="shared" si="20"/>
        <v>-3346733.233824208</v>
      </c>
      <c r="O41" s="15">
        <f t="shared" si="21"/>
        <v>-12959303.452217337</v>
      </c>
      <c r="P41" s="15">
        <f t="shared" si="22"/>
        <v>164903677.6076009</v>
      </c>
      <c r="Q41" s="15">
        <f t="shared" si="23"/>
        <v>-514327999.92866194</v>
      </c>
      <c r="R41" s="15">
        <f t="shared" si="24"/>
        <v>-1844132767.9926205</v>
      </c>
      <c r="S41" s="15">
        <f t="shared" si="25"/>
        <v>24176499394.663204</v>
      </c>
      <c r="T41" s="15">
        <f t="shared" si="26"/>
        <v>-82053951443.8753</v>
      </c>
      <c r="U41" s="15">
        <f t="shared" si="27"/>
        <v>-179586574569.47375</v>
      </c>
      <c r="V41" s="15">
        <f t="shared" si="28"/>
        <v>2886051791189.686</v>
      </c>
      <c r="W41" s="15">
        <f t="shared" si="29"/>
        <v>-9223688093352.941</v>
      </c>
      <c r="X41" s="15">
        <f t="shared" si="30"/>
        <v>-30534372743815.336</v>
      </c>
      <c r="Y41" s="15">
        <f t="shared" si="31"/>
        <v>391953749217558.75</v>
      </c>
      <c r="Z41" s="15">
        <f t="shared" si="32"/>
        <v>-1113804905205310.5</v>
      </c>
      <c r="AA41" s="15">
        <f t="shared" si="33"/>
        <v>-4998854354842964</v>
      </c>
      <c r="AB41" s="15">
        <f t="shared" si="34"/>
        <v>55167888106207870</v>
      </c>
      <c r="AC41" s="15">
        <f t="shared" si="35"/>
        <v>-1.4406847780525224E+17</v>
      </c>
    </row>
    <row r="42" spans="2:29" ht="12.75">
      <c r="B42" s="12">
        <f t="shared" si="8"/>
        <v>2.3200000000000007</v>
      </c>
      <c r="C42" s="14">
        <f t="shared" si="9"/>
        <v>0.9622393713393327</v>
      </c>
      <c r="D42" s="15">
        <f t="shared" si="10"/>
        <v>0.6009633519029827</v>
      </c>
      <c r="E42" s="15">
        <f t="shared" si="11"/>
        <v>-3.298765210686585</v>
      </c>
      <c r="F42" s="15">
        <f t="shared" si="12"/>
        <v>6.959144587157934</v>
      </c>
      <c r="G42" s="15">
        <f t="shared" si="13"/>
        <v>27.192812050556014</v>
      </c>
      <c r="H42" s="15">
        <f t="shared" si="14"/>
        <v>-243.0929877357479</v>
      </c>
      <c r="I42" s="15">
        <f t="shared" si="15"/>
        <v>358.113344408617</v>
      </c>
      <c r="J42" s="15">
        <f t="shared" si="16"/>
        <v>4427.896155959835</v>
      </c>
      <c r="K42" s="15">
        <f t="shared" si="17"/>
        <v>-28428.137611220576</v>
      </c>
      <c r="L42" s="15">
        <f t="shared" si="18"/>
        <v>9514.660931581675</v>
      </c>
      <c r="M42" s="15">
        <f t="shared" si="19"/>
        <v>743148.6362005684</v>
      </c>
      <c r="N42" s="15">
        <f t="shared" si="20"/>
        <v>-3902192.7102308557</v>
      </c>
      <c r="O42" s="15">
        <f t="shared" si="21"/>
        <v>-1531258.0043771206</v>
      </c>
      <c r="P42" s="15">
        <f t="shared" si="22"/>
        <v>119775342.65339503</v>
      </c>
      <c r="Q42" s="15">
        <f t="shared" si="23"/>
        <v>-591726915.8740606</v>
      </c>
      <c r="R42" s="15">
        <f t="shared" si="24"/>
        <v>-183246056.19041687</v>
      </c>
      <c r="S42" s="15">
        <f t="shared" si="25"/>
        <v>17267344990.500477</v>
      </c>
      <c r="T42" s="15">
        <f t="shared" si="26"/>
        <v>-88014432858.14764</v>
      </c>
      <c r="U42" s="15">
        <f t="shared" si="27"/>
        <v>19813090394.321213</v>
      </c>
      <c r="V42" s="15">
        <f t="shared" si="28"/>
        <v>2081875533028.195</v>
      </c>
      <c r="W42" s="15">
        <f t="shared" si="29"/>
        <v>-10514310810638.023</v>
      </c>
      <c r="X42" s="15">
        <f t="shared" si="30"/>
        <v>-3078841976772.6167</v>
      </c>
      <c r="Y42" s="15">
        <f t="shared" si="31"/>
        <v>291296906401708.5</v>
      </c>
      <c r="Z42" s="15">
        <f t="shared" si="32"/>
        <v>-1350555536556464.2</v>
      </c>
      <c r="AA42" s="15">
        <f t="shared" si="33"/>
        <v>-1098277846151933</v>
      </c>
      <c r="AB42" s="15">
        <f t="shared" si="34"/>
        <v>41849088430900210</v>
      </c>
      <c r="AC42" s="15">
        <f t="shared" si="35"/>
        <v>-1.8156959281879264E+17</v>
      </c>
    </row>
    <row r="43" spans="2:29" ht="12.75">
      <c r="B43" s="12">
        <f t="shared" si="8"/>
        <v>2.400000000000001</v>
      </c>
      <c r="C43" s="14">
        <f t="shared" si="9"/>
        <v>1.00039415646123</v>
      </c>
      <c r="D43" s="15">
        <f t="shared" si="10"/>
        <v>0.3612482457216682</v>
      </c>
      <c r="E43" s="15">
        <f t="shared" si="11"/>
        <v>-2.6750387702146488</v>
      </c>
      <c r="F43" s="15">
        <f t="shared" si="12"/>
        <v>8.394018054772733</v>
      </c>
      <c r="G43" s="15">
        <f t="shared" si="13"/>
        <v>9.221179645171869</v>
      </c>
      <c r="H43" s="15">
        <f t="shared" si="14"/>
        <v>-202.66541131183217</v>
      </c>
      <c r="I43" s="15">
        <f t="shared" si="15"/>
        <v>623.3485816251537</v>
      </c>
      <c r="J43" s="15">
        <f t="shared" si="16"/>
        <v>2240.8470017433415</v>
      </c>
      <c r="K43" s="15">
        <f t="shared" si="17"/>
        <v>-25621.43441140228</v>
      </c>
      <c r="L43" s="15">
        <f t="shared" si="18"/>
        <v>56537.12778313532</v>
      </c>
      <c r="M43" s="15">
        <f t="shared" si="19"/>
        <v>435285.0607481088</v>
      </c>
      <c r="N43" s="15">
        <f t="shared" si="20"/>
        <v>-3691779.3904460953</v>
      </c>
      <c r="O43" s="15">
        <f t="shared" si="21"/>
        <v>6168687.940274904</v>
      </c>
      <c r="P43" s="15">
        <f t="shared" si="22"/>
        <v>73175326.05338024</v>
      </c>
      <c r="Q43" s="15">
        <f t="shared" si="23"/>
        <v>-558554827.2506137</v>
      </c>
      <c r="R43" s="15">
        <f t="shared" si="24"/>
        <v>921452066.3821764</v>
      </c>
      <c r="S43" s="15">
        <f t="shared" si="25"/>
        <v>10449317540.755732</v>
      </c>
      <c r="T43" s="15">
        <f t="shared" si="26"/>
        <v>-80662399938.04633</v>
      </c>
      <c r="U43" s="15">
        <f t="shared" si="27"/>
        <v>152914644793.83176</v>
      </c>
      <c r="V43" s="15">
        <f t="shared" si="28"/>
        <v>1253415246256.4966</v>
      </c>
      <c r="W43" s="15">
        <f t="shared" si="29"/>
        <v>-9944513836996.143</v>
      </c>
      <c r="X43" s="15">
        <f t="shared" si="30"/>
        <v>15875826063897.041</v>
      </c>
      <c r="Y43" s="15">
        <f t="shared" si="31"/>
        <v>182995643013146.94</v>
      </c>
      <c r="Z43" s="15">
        <f t="shared" si="32"/>
        <v>-1320193665917159.5</v>
      </c>
      <c r="AA43" s="15">
        <f t="shared" si="33"/>
        <v>1660469773327833</v>
      </c>
      <c r="AB43" s="15">
        <f t="shared" si="34"/>
        <v>27126986104978950</v>
      </c>
      <c r="AC43" s="15">
        <f t="shared" si="35"/>
        <v>-1.812317453835362E+17</v>
      </c>
    </row>
    <row r="44" spans="2:29" ht="12.75">
      <c r="B44" s="12">
        <f t="shared" si="8"/>
        <v>2.480000000000001</v>
      </c>
      <c r="C44" s="14">
        <f t="shared" si="9"/>
        <v>1.021460620192548</v>
      </c>
      <c r="D44" s="15">
        <f t="shared" si="10"/>
        <v>0.1745647269051561</v>
      </c>
      <c r="E44" s="15">
        <f t="shared" si="11"/>
        <v>-1.9901877042199314</v>
      </c>
      <c r="F44" s="15">
        <f t="shared" si="12"/>
        <v>8.53952251004008</v>
      </c>
      <c r="G44" s="15">
        <f t="shared" si="13"/>
        <v>-4.848158858969607</v>
      </c>
      <c r="H44" s="15">
        <f t="shared" si="14"/>
        <v>-147.7061161905347</v>
      </c>
      <c r="I44" s="15">
        <f t="shared" si="15"/>
        <v>726.0968570963145</v>
      </c>
      <c r="J44" s="15">
        <f t="shared" si="16"/>
        <v>403.0875525391052</v>
      </c>
      <c r="K44" s="15">
        <f t="shared" si="17"/>
        <v>-20008.25689134255</v>
      </c>
      <c r="L44" s="15">
        <f t="shared" si="18"/>
        <v>80182.64259102399</v>
      </c>
      <c r="M44" s="15">
        <f t="shared" si="19"/>
        <v>165002.17593067017</v>
      </c>
      <c r="N44" s="15">
        <f t="shared" si="20"/>
        <v>-3009957.3930303548</v>
      </c>
      <c r="O44" s="15">
        <f t="shared" si="21"/>
        <v>10329660.516939843</v>
      </c>
      <c r="P44" s="15">
        <f t="shared" si="22"/>
        <v>32198189.042266767</v>
      </c>
      <c r="Q44" s="15">
        <f t="shared" si="23"/>
        <v>-457992383.8473275</v>
      </c>
      <c r="R44" s="15">
        <f t="shared" si="24"/>
        <v>1514200604.1090693</v>
      </c>
      <c r="S44" s="15">
        <f t="shared" si="25"/>
        <v>4576133267.6026535</v>
      </c>
      <c r="T44" s="15">
        <f t="shared" si="26"/>
        <v>-65235279032.67735</v>
      </c>
      <c r="U44" s="15">
        <f t="shared" si="27"/>
        <v>222997129822.90936</v>
      </c>
      <c r="V44" s="15">
        <f t="shared" si="28"/>
        <v>522073753985.05786</v>
      </c>
      <c r="W44" s="15">
        <f t="shared" si="29"/>
        <v>-8198008654367.064</v>
      </c>
      <c r="X44" s="15">
        <f t="shared" si="30"/>
        <v>26473982660937.516</v>
      </c>
      <c r="Y44" s="15">
        <f t="shared" si="31"/>
        <v>84705633330927.66</v>
      </c>
      <c r="Z44" s="15">
        <f t="shared" si="32"/>
        <v>-1115596680787717.4</v>
      </c>
      <c r="AA44" s="15">
        <f t="shared" si="33"/>
        <v>3272708198966545</v>
      </c>
      <c r="AB44" s="15">
        <f t="shared" si="34"/>
        <v>13521108006695548</v>
      </c>
      <c r="AC44" s="15">
        <f t="shared" si="35"/>
        <v>-1.5577303941799014E+17</v>
      </c>
    </row>
    <row r="45" spans="2:29" ht="12.75">
      <c r="B45" s="12">
        <f t="shared" si="8"/>
        <v>2.560000000000001</v>
      </c>
      <c r="C45" s="14">
        <f t="shared" si="9"/>
        <v>1.0297738612981013</v>
      </c>
      <c r="D45" s="15">
        <f t="shared" si="10"/>
        <v>0.04203028211739004</v>
      </c>
      <c r="E45" s="15">
        <f t="shared" si="11"/>
        <v>-1.3339010000925733</v>
      </c>
      <c r="F45" s="15">
        <f t="shared" si="12"/>
        <v>7.741141830787205</v>
      </c>
      <c r="G45" s="15">
        <f t="shared" si="13"/>
        <v>-14.338651320037393</v>
      </c>
      <c r="H45" s="15">
        <f t="shared" si="14"/>
        <v>-89.89555974187623</v>
      </c>
      <c r="I45" s="15">
        <f t="shared" si="15"/>
        <v>701.3629796321737</v>
      </c>
      <c r="J45" s="15">
        <f t="shared" si="16"/>
        <v>-931.7534003520384</v>
      </c>
      <c r="K45" s="15">
        <f t="shared" si="17"/>
        <v>-13304.139988493629</v>
      </c>
      <c r="L45" s="15">
        <f t="shared" si="18"/>
        <v>84675.4304168762</v>
      </c>
      <c r="M45" s="15">
        <f t="shared" si="19"/>
        <v>-40730.811500598706</v>
      </c>
      <c r="N45" s="15">
        <f t="shared" si="20"/>
        <v>-2116945.9736257186</v>
      </c>
      <c r="O45" s="15">
        <f t="shared" si="21"/>
        <v>11575263.405017182</v>
      </c>
      <c r="P45" s="15">
        <f t="shared" si="22"/>
        <v>689648.5041051377</v>
      </c>
      <c r="Q45" s="15">
        <f t="shared" si="23"/>
        <v>-327387486.5341189</v>
      </c>
      <c r="R45" s="15">
        <f t="shared" si="24"/>
        <v>1691244552.779585</v>
      </c>
      <c r="S45" s="15">
        <f t="shared" si="25"/>
        <v>102210041.30308753</v>
      </c>
      <c r="T45" s="15">
        <f t="shared" si="26"/>
        <v>-46377332799.298935</v>
      </c>
      <c r="U45" s="15">
        <f t="shared" si="27"/>
        <v>240903858187.73743</v>
      </c>
      <c r="V45" s="15">
        <f t="shared" si="28"/>
        <v>-43632271693.147514</v>
      </c>
      <c r="W45" s="15">
        <f t="shared" si="29"/>
        <v>-5898329835530.811</v>
      </c>
      <c r="X45" s="15">
        <f t="shared" si="30"/>
        <v>29978779256356.902</v>
      </c>
      <c r="Y45" s="15">
        <f t="shared" si="31"/>
        <v>6830734543648.718</v>
      </c>
      <c r="Z45" s="15">
        <f t="shared" si="32"/>
        <v>-823034224145447</v>
      </c>
      <c r="AA45" s="15">
        <f t="shared" si="33"/>
        <v>3894972921150281.5</v>
      </c>
      <c r="AB45" s="15">
        <f t="shared" si="34"/>
        <v>2552994319697268.5</v>
      </c>
      <c r="AC45" s="15">
        <f t="shared" si="35"/>
        <v>-1.1712556418016598E+17</v>
      </c>
    </row>
    <row r="46" spans="2:29" ht="12.75">
      <c r="B46" s="12">
        <f t="shared" si="8"/>
        <v>2.640000000000001</v>
      </c>
      <c r="C46" s="14">
        <f t="shared" si="9"/>
        <v>1.02950170301608</v>
      </c>
      <c r="D46" s="15">
        <f t="shared" si="10"/>
        <v>-0.04126836991185547</v>
      </c>
      <c r="E46" s="15">
        <f t="shared" si="11"/>
        <v>-0.7669973698766257</v>
      </c>
      <c r="F46" s="15">
        <f t="shared" si="12"/>
        <v>6.364310666844858</v>
      </c>
      <c r="G46" s="15">
        <f t="shared" si="13"/>
        <v>-19.385860873865454</v>
      </c>
      <c r="H46" s="15">
        <f t="shared" si="14"/>
        <v>-37.76074103194124</v>
      </c>
      <c r="I46" s="15">
        <f t="shared" si="15"/>
        <v>591.3519800100515</v>
      </c>
      <c r="J46" s="15">
        <f t="shared" si="16"/>
        <v>-1731.8967981736419</v>
      </c>
      <c r="K46" s="15">
        <f t="shared" si="17"/>
        <v>-6821.428433188883</v>
      </c>
      <c r="L46" s="15">
        <f t="shared" si="18"/>
        <v>75623.34567866787</v>
      </c>
      <c r="M46" s="15">
        <f t="shared" si="19"/>
        <v>-173499.50132020388</v>
      </c>
      <c r="N46" s="15">
        <f t="shared" si="20"/>
        <v>-1213781.796784978</v>
      </c>
      <c r="O46" s="15">
        <f t="shared" si="21"/>
        <v>10726110.186233817</v>
      </c>
      <c r="P46" s="15">
        <f t="shared" si="22"/>
        <v>-20153257.47430017</v>
      </c>
      <c r="Q46" s="15">
        <f t="shared" si="23"/>
        <v>-195310454.22851643</v>
      </c>
      <c r="R46" s="15">
        <f t="shared" si="24"/>
        <v>1571346401.4500585</v>
      </c>
      <c r="S46" s="15">
        <f t="shared" si="25"/>
        <v>-2850056160.995982</v>
      </c>
      <c r="T46" s="15">
        <f t="shared" si="26"/>
        <v>-27696904637.91834</v>
      </c>
      <c r="U46" s="15">
        <f t="shared" si="27"/>
        <v>221087417667.5575</v>
      </c>
      <c r="V46" s="15">
        <f t="shared" si="28"/>
        <v>-420281497901.6659</v>
      </c>
      <c r="W46" s="15">
        <f t="shared" si="29"/>
        <v>-3541724721136.894</v>
      </c>
      <c r="X46" s="15">
        <f t="shared" si="30"/>
        <v>28225249806746.22</v>
      </c>
      <c r="Y46" s="15">
        <f t="shared" si="31"/>
        <v>-46515758121318.64</v>
      </c>
      <c r="Z46" s="15">
        <f t="shared" si="32"/>
        <v>-512362695594255.1</v>
      </c>
      <c r="AA46" s="15">
        <f t="shared" si="33"/>
        <v>3769382827861417</v>
      </c>
      <c r="AB46" s="15">
        <f t="shared" si="34"/>
        <v>-5130268767404743</v>
      </c>
      <c r="AC46" s="15">
        <f t="shared" si="35"/>
        <v>-75056039428314720</v>
      </c>
    </row>
    <row r="47" spans="2:29" ht="12.75">
      <c r="B47" s="12">
        <f t="shared" si="8"/>
        <v>2.720000000000001</v>
      </c>
      <c r="C47" s="14">
        <f t="shared" si="9"/>
        <v>1.0242550212023978</v>
      </c>
      <c r="D47" s="15">
        <f t="shared" si="10"/>
        <v>-0.08396557851190137</v>
      </c>
      <c r="E47" s="15">
        <f t="shared" si="11"/>
        <v>-0.3221497494161777</v>
      </c>
      <c r="F47" s="15">
        <f t="shared" si="12"/>
        <v>4.739954185336673</v>
      </c>
      <c r="G47" s="15">
        <f t="shared" si="13"/>
        <v>-20.671827011688798</v>
      </c>
      <c r="H47" s="15">
        <f t="shared" si="14"/>
        <v>3.5471803394647234</v>
      </c>
      <c r="I47" s="15">
        <f t="shared" si="15"/>
        <v>437.09942102882763</v>
      </c>
      <c r="J47" s="15">
        <f t="shared" si="16"/>
        <v>-2052.208370068489</v>
      </c>
      <c r="K47" s="15">
        <f t="shared" si="17"/>
        <v>-1412.644353505082</v>
      </c>
      <c r="L47" s="15">
        <f t="shared" si="18"/>
        <v>58735.40956762616</v>
      </c>
      <c r="M47" s="15">
        <f t="shared" si="19"/>
        <v>-238289.80260122742</v>
      </c>
      <c r="N47" s="15">
        <f t="shared" si="20"/>
        <v>-434255.1418091037</v>
      </c>
      <c r="O47" s="15">
        <f t="shared" si="21"/>
        <v>8617402.564618774</v>
      </c>
      <c r="P47" s="15">
        <f t="shared" si="22"/>
        <v>-31034388.94502224</v>
      </c>
      <c r="Q47" s="15">
        <f t="shared" si="23"/>
        <v>-80721719.15499368</v>
      </c>
      <c r="R47" s="15">
        <f t="shared" si="24"/>
        <v>1272774009.922184</v>
      </c>
      <c r="S47" s="15">
        <f t="shared" si="25"/>
        <v>-4399485535.7674885</v>
      </c>
      <c r="T47" s="15">
        <f t="shared" si="26"/>
        <v>-11610309392.125797</v>
      </c>
      <c r="U47" s="15">
        <f t="shared" si="27"/>
        <v>178447903675.5017</v>
      </c>
      <c r="V47" s="15">
        <f t="shared" si="28"/>
        <v>-618041682954.7373</v>
      </c>
      <c r="W47" s="15">
        <f t="shared" si="29"/>
        <v>-1470009001750.9326</v>
      </c>
      <c r="X47" s="15">
        <f t="shared" si="30"/>
        <v>23175462015088.58</v>
      </c>
      <c r="Y47" s="15">
        <f t="shared" si="31"/>
        <v>-75994818017490.19</v>
      </c>
      <c r="Z47" s="15">
        <f t="shared" si="32"/>
        <v>-232774343209690.6</v>
      </c>
      <c r="AA47" s="15">
        <f t="shared" si="33"/>
        <v>3161460720945643</v>
      </c>
      <c r="AB47" s="15">
        <f t="shared" si="34"/>
        <v>-9553363517563954</v>
      </c>
      <c r="AC47" s="15">
        <f t="shared" si="35"/>
        <v>-36543114026535570</v>
      </c>
    </row>
    <row r="48" spans="2:29" ht="12.75">
      <c r="B48" s="12">
        <f t="shared" si="8"/>
        <v>2.800000000000001</v>
      </c>
      <c r="C48" s="14">
        <f t="shared" si="9"/>
        <v>1.016876339323369</v>
      </c>
      <c r="D48" s="15">
        <f t="shared" si="10"/>
        <v>-0.0963164621040303</v>
      </c>
      <c r="E48" s="15">
        <f t="shared" si="11"/>
        <v>-0.008110904242564854</v>
      </c>
      <c r="F48" s="15">
        <f t="shared" si="12"/>
        <v>3.1313375202624316</v>
      </c>
      <c r="G48" s="15">
        <f t="shared" si="13"/>
        <v>-19.165351481662523</v>
      </c>
      <c r="H48" s="15">
        <f t="shared" si="14"/>
        <v>31.921132883649477</v>
      </c>
      <c r="I48" s="15">
        <f t="shared" si="15"/>
        <v>272.99884391633674</v>
      </c>
      <c r="J48" s="15">
        <f t="shared" si="16"/>
        <v>-1998.1180709818175</v>
      </c>
      <c r="K48" s="15">
        <f t="shared" si="17"/>
        <v>2500.4399121180177</v>
      </c>
      <c r="L48" s="15">
        <f t="shared" si="18"/>
        <v>38963.235670629205</v>
      </c>
      <c r="M48" s="15">
        <f t="shared" si="19"/>
        <v>-248207.4463692525</v>
      </c>
      <c r="N48" s="15">
        <f t="shared" si="20"/>
        <v>150987.32020669756</v>
      </c>
      <c r="O48" s="15">
        <f t="shared" si="21"/>
        <v>5977188.848797619</v>
      </c>
      <c r="P48" s="15">
        <f t="shared" si="22"/>
        <v>-33809844.72523211</v>
      </c>
      <c r="Q48" s="15">
        <f t="shared" si="23"/>
        <v>6318333.93399597</v>
      </c>
      <c r="R48" s="15">
        <f t="shared" si="24"/>
        <v>897802912.4353702</v>
      </c>
      <c r="S48" s="15">
        <f t="shared" si="25"/>
        <v>-4811921032.598461</v>
      </c>
      <c r="T48" s="15">
        <f t="shared" si="26"/>
        <v>599754366.2268763</v>
      </c>
      <c r="U48" s="15">
        <f t="shared" si="27"/>
        <v>126143235483.75165</v>
      </c>
      <c r="V48" s="15">
        <f t="shared" si="28"/>
        <v>-668280367574.5916</v>
      </c>
      <c r="W48" s="15">
        <f t="shared" si="29"/>
        <v>126104289050.87947</v>
      </c>
      <c r="X48" s="15">
        <f t="shared" si="30"/>
        <v>16603628889742.021</v>
      </c>
      <c r="Y48" s="15">
        <f t="shared" si="31"/>
        <v>-85366159405075.62</v>
      </c>
      <c r="Z48" s="15">
        <f t="shared" si="32"/>
        <v>-12832766243926.379</v>
      </c>
      <c r="AA48" s="15">
        <f t="shared" si="33"/>
        <v>2315481887432263</v>
      </c>
      <c r="AB48" s="15">
        <f t="shared" si="34"/>
        <v>-11185104042234772</v>
      </c>
      <c r="AC48" s="15">
        <f t="shared" si="35"/>
        <v>-5745199211067668</v>
      </c>
    </row>
    <row r="49" spans="2:29" ht="12.75">
      <c r="B49" s="12">
        <f t="shared" si="8"/>
        <v>2.8800000000000012</v>
      </c>
      <c r="C49" s="14">
        <f t="shared" si="9"/>
        <v>1.0093805289224425</v>
      </c>
      <c r="D49" s="15">
        <f t="shared" si="10"/>
        <v>-0.08851927984133016</v>
      </c>
      <c r="E49" s="15">
        <f t="shared" si="11"/>
        <v>0.1842033276465591</v>
      </c>
      <c r="F49" s="15">
        <f t="shared" si="12"/>
        <v>1.7202242471556821</v>
      </c>
      <c r="G49" s="15">
        <f t="shared" si="13"/>
        <v>-15.903328757358818</v>
      </c>
      <c r="H49" s="15">
        <f t="shared" si="14"/>
        <v>47.64023142189816</v>
      </c>
      <c r="I49" s="15">
        <f t="shared" si="15"/>
        <v>124.0582204445967</v>
      </c>
      <c r="J49" s="15">
        <f t="shared" si="16"/>
        <v>-1694.1722384089894</v>
      </c>
      <c r="K49" s="15">
        <f t="shared" si="17"/>
        <v>4845.402860082921</v>
      </c>
      <c r="L49" s="15">
        <f t="shared" si="18"/>
        <v>20042.630159047407</v>
      </c>
      <c r="M49" s="15">
        <f t="shared" si="19"/>
        <v>-219853.00836068773</v>
      </c>
      <c r="N49" s="15">
        <f t="shared" si="20"/>
        <v>522911.65780026844</v>
      </c>
      <c r="O49" s="15">
        <f t="shared" si="21"/>
        <v>3361079.644387111</v>
      </c>
      <c r="P49" s="15">
        <f t="shared" si="22"/>
        <v>-30837799.94951863</v>
      </c>
      <c r="Q49" s="15">
        <f t="shared" si="23"/>
        <v>62992746.06064941</v>
      </c>
      <c r="R49" s="15">
        <f t="shared" si="24"/>
        <v>524401268.4972973</v>
      </c>
      <c r="S49" s="15">
        <f t="shared" si="25"/>
        <v>-4416671355.43969</v>
      </c>
      <c r="T49" s="15">
        <f t="shared" si="26"/>
        <v>8589487218.620509</v>
      </c>
      <c r="U49" s="15">
        <f t="shared" si="27"/>
        <v>74355937179.98325</v>
      </c>
      <c r="V49" s="15">
        <f t="shared" si="28"/>
        <v>-612307747310.8801</v>
      </c>
      <c r="W49" s="15">
        <f t="shared" si="29"/>
        <v>1183773363392.8374</v>
      </c>
      <c r="X49" s="15">
        <f t="shared" si="30"/>
        <v>9911725903040.617</v>
      </c>
      <c r="Y49" s="15">
        <f t="shared" si="31"/>
        <v>-79939112737825.25</v>
      </c>
      <c r="Z49" s="15">
        <f t="shared" si="32"/>
        <v>136640909401247.94</v>
      </c>
      <c r="AA49" s="15">
        <f t="shared" si="33"/>
        <v>1427659863965434</v>
      </c>
      <c r="AB49" s="15">
        <f t="shared" si="34"/>
        <v>-10725456038915232</v>
      </c>
      <c r="AC49" s="15">
        <f t="shared" si="35"/>
        <v>15633052350554896</v>
      </c>
    </row>
    <row r="50" spans="2:29" ht="12.75">
      <c r="B50" s="12">
        <f t="shared" si="8"/>
        <v>2.9600000000000013</v>
      </c>
      <c r="C50" s="14">
        <f t="shared" si="9"/>
        <v>1.00300942719467</v>
      </c>
      <c r="D50" s="15">
        <f t="shared" si="10"/>
        <v>-0.06955128239444958</v>
      </c>
      <c r="E50" s="15">
        <f t="shared" si="11"/>
        <v>0.2751632175860627</v>
      </c>
      <c r="F50" s="15">
        <f t="shared" si="12"/>
        <v>0.6082403185077313</v>
      </c>
      <c r="G50" s="15">
        <f t="shared" si="13"/>
        <v>-11.830954259107374</v>
      </c>
      <c r="H50" s="15">
        <f t="shared" si="14"/>
        <v>52.58541802136209</v>
      </c>
      <c r="I50" s="15">
        <f t="shared" si="15"/>
        <v>5.380196355183561</v>
      </c>
      <c r="J50" s="15">
        <f t="shared" si="16"/>
        <v>-1260.1911127354513</v>
      </c>
      <c r="K50" s="15">
        <f t="shared" si="17"/>
        <v>5794.824542527054</v>
      </c>
      <c r="L50" s="15">
        <f t="shared" si="18"/>
        <v>4363.782135442736</v>
      </c>
      <c r="M50" s="15">
        <f t="shared" si="19"/>
        <v>-169775.85531519025</v>
      </c>
      <c r="N50" s="15">
        <f t="shared" si="20"/>
        <v>699270.2358227476</v>
      </c>
      <c r="O50" s="15">
        <f t="shared" si="21"/>
        <v>1133102.6855869542</v>
      </c>
      <c r="P50" s="15">
        <f t="shared" si="22"/>
        <v>-24480713.315613948</v>
      </c>
      <c r="Q50" s="15">
        <f t="shared" si="23"/>
        <v>91655118.4647485</v>
      </c>
      <c r="R50" s="15">
        <f t="shared" si="24"/>
        <v>203889561.12064114</v>
      </c>
      <c r="S50" s="15">
        <f t="shared" si="25"/>
        <v>-3541561158.231494</v>
      </c>
      <c r="T50" s="15">
        <f t="shared" si="26"/>
        <v>12694381120.165676</v>
      </c>
      <c r="U50" s="15">
        <f t="shared" si="27"/>
        <v>29872970446.32068</v>
      </c>
      <c r="V50" s="15">
        <f t="shared" si="28"/>
        <v>-492441473056.12683</v>
      </c>
      <c r="W50" s="15">
        <f t="shared" si="29"/>
        <v>1734716457396.254</v>
      </c>
      <c r="X50" s="15">
        <f t="shared" si="30"/>
        <v>4057866433285.756</v>
      </c>
      <c r="Y50" s="15">
        <f t="shared" si="31"/>
        <v>-65322743964665.48</v>
      </c>
      <c r="Z50" s="15">
        <f t="shared" si="32"/>
        <v>218181276605260.12</v>
      </c>
      <c r="AA50" s="15">
        <f t="shared" si="33"/>
        <v>634922041360870.5</v>
      </c>
      <c r="AB50" s="15">
        <f t="shared" si="34"/>
        <v>-8931640919695226</v>
      </c>
      <c r="AC50" s="15">
        <f t="shared" si="35"/>
        <v>27758488189594044</v>
      </c>
    </row>
    <row r="51" spans="2:29" ht="12.75">
      <c r="B51" s="12">
        <f t="shared" si="8"/>
        <v>3.0400000000000014</v>
      </c>
      <c r="C51" s="14">
        <f t="shared" si="9"/>
        <v>0.9983589914678929</v>
      </c>
      <c r="D51" s="15">
        <f t="shared" si="10"/>
        <v>-0.04651197262481745</v>
      </c>
      <c r="E51" s="15">
        <f t="shared" si="11"/>
        <v>0.29042757021122745</v>
      </c>
      <c r="F51" s="15">
        <f t="shared" si="12"/>
        <v>-0.17149515147711902</v>
      </c>
      <c r="G51" s="15">
        <f t="shared" si="13"/>
        <v>-7.7044903685774155</v>
      </c>
      <c r="H51" s="15">
        <f t="shared" si="14"/>
        <v>49.480783699305306</v>
      </c>
      <c r="I51" s="15">
        <f t="shared" si="15"/>
        <v>-76.78961954138478</v>
      </c>
      <c r="J51" s="15">
        <f t="shared" si="16"/>
        <v>-795.9127482588349</v>
      </c>
      <c r="K51" s="15">
        <f t="shared" si="17"/>
        <v>5661.614854788882</v>
      </c>
      <c r="L51" s="15">
        <f t="shared" si="18"/>
        <v>-6923.147692317087</v>
      </c>
      <c r="M51" s="15">
        <f t="shared" si="19"/>
        <v>-112136.57200074785</v>
      </c>
      <c r="N51" s="15">
        <f t="shared" si="20"/>
        <v>719657.3944697123</v>
      </c>
      <c r="O51" s="15">
        <f t="shared" si="21"/>
        <v>-520348.14698156784</v>
      </c>
      <c r="P51" s="15">
        <f t="shared" si="22"/>
        <v>-16775761.582266005</v>
      </c>
      <c r="Q51" s="15">
        <f t="shared" si="23"/>
        <v>97754723.61151713</v>
      </c>
      <c r="R51" s="15">
        <f t="shared" si="24"/>
        <v>-37056001.029204026</v>
      </c>
      <c r="S51" s="15">
        <f t="shared" si="25"/>
        <v>-2469390298.2271237</v>
      </c>
      <c r="T51" s="15">
        <f t="shared" si="26"/>
        <v>13661658576.958479</v>
      </c>
      <c r="U51" s="15">
        <f t="shared" si="27"/>
        <v>-3730314620.524948</v>
      </c>
      <c r="V51" s="15">
        <f t="shared" si="28"/>
        <v>-345866623795.1575</v>
      </c>
      <c r="W51" s="15">
        <f t="shared" si="29"/>
        <v>1869781300920.8784</v>
      </c>
      <c r="X51" s="15">
        <f t="shared" si="30"/>
        <v>-430047395853.2288</v>
      </c>
      <c r="Y51" s="15">
        <f t="shared" si="31"/>
        <v>-46549024074000.234</v>
      </c>
      <c r="Z51" s="15">
        <f t="shared" si="32"/>
        <v>242898496527868.44</v>
      </c>
      <c r="AA51" s="15">
        <f t="shared" si="33"/>
        <v>15629875209748.836</v>
      </c>
      <c r="AB51" s="15">
        <f t="shared" si="34"/>
        <v>-6494260440332164</v>
      </c>
      <c r="AC51" s="15">
        <f t="shared" si="35"/>
        <v>32023194634286836</v>
      </c>
    </row>
    <row r="52" spans="2:29" ht="12.75">
      <c r="B52" s="12">
        <f t="shared" si="8"/>
        <v>3.1200000000000014</v>
      </c>
      <c r="C52" s="14">
        <f t="shared" si="9"/>
        <v>0.9955409387506792</v>
      </c>
      <c r="D52" s="15">
        <f t="shared" si="10"/>
        <v>-0.02440191755414744</v>
      </c>
      <c r="E52" s="15">
        <f t="shared" si="11"/>
        <v>0.2561251892364933</v>
      </c>
      <c r="F52" s="15">
        <f t="shared" si="12"/>
        <v>-0.6372753027919447</v>
      </c>
      <c r="G52" s="15">
        <f t="shared" si="13"/>
        <v>-4.050236762493527</v>
      </c>
      <c r="H52" s="15">
        <f t="shared" si="14"/>
        <v>41.25919941982491</v>
      </c>
      <c r="I52" s="15">
        <f t="shared" si="15"/>
        <v>-123.1082306517933</v>
      </c>
      <c r="J52" s="15">
        <f t="shared" si="16"/>
        <v>-373.49831717977486</v>
      </c>
      <c r="K52" s="15">
        <f t="shared" si="17"/>
        <v>4809.02596186331</v>
      </c>
      <c r="L52" s="15">
        <f t="shared" si="18"/>
        <v>-13661.557310147442</v>
      </c>
      <c r="M52" s="15">
        <f t="shared" si="19"/>
        <v>-57495.64582491887</v>
      </c>
      <c r="N52" s="15">
        <f t="shared" si="20"/>
        <v>632563.1138372363</v>
      </c>
      <c r="O52" s="15">
        <f t="shared" si="21"/>
        <v>-1556600.1616582125</v>
      </c>
      <c r="P52" s="15">
        <f t="shared" si="22"/>
        <v>-9261588.34763807</v>
      </c>
      <c r="Q52" s="15">
        <f t="shared" si="23"/>
        <v>88038855.70186168</v>
      </c>
      <c r="R52" s="15">
        <f t="shared" si="24"/>
        <v>-191747799.33767954</v>
      </c>
      <c r="S52" s="15">
        <f t="shared" si="25"/>
        <v>-1414745159.4286985</v>
      </c>
      <c r="T52" s="15">
        <f t="shared" si="26"/>
        <v>12414098079.258585</v>
      </c>
      <c r="U52" s="15">
        <f t="shared" si="27"/>
        <v>-25525872656.08896</v>
      </c>
      <c r="V52" s="15">
        <f t="shared" si="28"/>
        <v>-201219712262.89307</v>
      </c>
      <c r="W52" s="15">
        <f t="shared" si="29"/>
        <v>1707008982828.5464</v>
      </c>
      <c r="X52" s="15">
        <f t="shared" si="30"/>
        <v>-3385568635640.1553</v>
      </c>
      <c r="Y52" s="15">
        <f t="shared" si="31"/>
        <v>-27566632895917.586</v>
      </c>
      <c r="Z52" s="15">
        <f t="shared" si="32"/>
        <v>226097423103055</v>
      </c>
      <c r="AA52" s="15">
        <f t="shared" si="33"/>
        <v>-401833584746929.75</v>
      </c>
      <c r="AB52" s="15">
        <f t="shared" si="34"/>
        <v>-3963863787230096.5</v>
      </c>
      <c r="AC52" s="15">
        <f t="shared" si="35"/>
        <v>30444407243025252</v>
      </c>
    </row>
    <row r="53" spans="2:29" ht="12.75">
      <c r="B53" s="12">
        <f t="shared" si="8"/>
        <v>3.2000000000000015</v>
      </c>
      <c r="C53" s="14">
        <f t="shared" si="9"/>
        <v>0.9943481731916202</v>
      </c>
      <c r="D53" s="15">
        <f t="shared" si="10"/>
        <v>-0.00622986612701249</v>
      </c>
      <c r="E53" s="15">
        <f t="shared" si="11"/>
        <v>0.19548458058635482</v>
      </c>
      <c r="F53" s="15">
        <f t="shared" si="12"/>
        <v>-0.8402813475310684</v>
      </c>
      <c r="G53" s="15">
        <f t="shared" si="13"/>
        <v>-1.1675030200363916</v>
      </c>
      <c r="H53" s="15">
        <f t="shared" si="14"/>
        <v>30.60105430796102</v>
      </c>
      <c r="I53" s="15">
        <f t="shared" si="15"/>
        <v>-138.84645357409755</v>
      </c>
      <c r="J53" s="15">
        <f t="shared" si="16"/>
        <v>-36.365464090477914</v>
      </c>
      <c r="K53" s="15">
        <f t="shared" si="17"/>
        <v>3583.2157304918846</v>
      </c>
      <c r="L53" s="15">
        <f t="shared" si="18"/>
        <v>-16383.314482218379</v>
      </c>
      <c r="M53" s="15">
        <f t="shared" si="19"/>
        <v>-12517.487023073267</v>
      </c>
      <c r="N53" s="15">
        <f t="shared" si="20"/>
        <v>485549.1915296209</v>
      </c>
      <c r="O53" s="15">
        <f t="shared" si="21"/>
        <v>-2034250.9421323873</v>
      </c>
      <c r="P53" s="15">
        <f t="shared" si="22"/>
        <v>-2932374.378128732</v>
      </c>
      <c r="Q53" s="15">
        <f t="shared" si="23"/>
        <v>69182731.16940045</v>
      </c>
      <c r="R53" s="15">
        <f t="shared" si="24"/>
        <v>-267678646.39351994</v>
      </c>
      <c r="S53" s="15">
        <f t="shared" si="25"/>
        <v>-517659121.6380075</v>
      </c>
      <c r="T53" s="15">
        <f t="shared" si="26"/>
        <v>9867339657.766798</v>
      </c>
      <c r="U53" s="15">
        <f t="shared" si="27"/>
        <v>-36490957384.58879</v>
      </c>
      <c r="V53" s="15">
        <f t="shared" si="28"/>
        <v>-77471584426.66153</v>
      </c>
      <c r="W53" s="15">
        <f t="shared" si="29"/>
        <v>1366460743431.6804</v>
      </c>
      <c r="X53" s="15">
        <f t="shared" si="30"/>
        <v>-4907630362144.882</v>
      </c>
      <c r="Y53" s="15">
        <f t="shared" si="31"/>
        <v>-11052477668893.584</v>
      </c>
      <c r="Z53" s="15">
        <f t="shared" si="32"/>
        <v>183769613059563.62</v>
      </c>
      <c r="AA53" s="15">
        <f t="shared" si="33"/>
        <v>-626413698067374.9</v>
      </c>
      <c r="AB53" s="15">
        <f t="shared" si="34"/>
        <v>-1721298067010175.5</v>
      </c>
      <c r="AC53" s="15">
        <f t="shared" si="35"/>
        <v>25177838718358136</v>
      </c>
    </row>
    <row r="54" spans="2:29" ht="12.75">
      <c r="B54" s="12">
        <f t="shared" si="8"/>
        <v>3.2800000000000016</v>
      </c>
      <c r="C54" s="14">
        <f t="shared" si="9"/>
        <v>0.9944024230645581</v>
      </c>
      <c r="D54" s="15">
        <f t="shared" si="10"/>
        <v>0.006668808433553253</v>
      </c>
      <c r="E54" s="15">
        <f t="shared" si="11"/>
        <v>0.1269006315441239</v>
      </c>
      <c r="F54" s="15">
        <f t="shared" si="12"/>
        <v>-0.8475766617254086</v>
      </c>
      <c r="G54" s="15">
        <f t="shared" si="13"/>
        <v>0.8388348454023057</v>
      </c>
      <c r="H54" s="15">
        <f t="shared" si="14"/>
        <v>19.654601833002335</v>
      </c>
      <c r="I54" s="15">
        <f t="shared" si="15"/>
        <v>-131.6962977189547</v>
      </c>
      <c r="J54" s="15">
        <f t="shared" si="16"/>
        <v>197.56936004525392</v>
      </c>
      <c r="K54" s="15">
        <f t="shared" si="17"/>
        <v>2270.400339655772</v>
      </c>
      <c r="L54" s="15">
        <f t="shared" si="18"/>
        <v>-16007.760096648988</v>
      </c>
      <c r="M54" s="15">
        <f t="shared" si="19"/>
        <v>19677.229494941435</v>
      </c>
      <c r="N54" s="15">
        <f t="shared" si="20"/>
        <v>318861.57545689464</v>
      </c>
      <c r="O54" s="15">
        <f t="shared" si="21"/>
        <v>-2070925.644510164</v>
      </c>
      <c r="P54" s="15">
        <f t="shared" si="22"/>
        <v>1717319.9534136592</v>
      </c>
      <c r="Q54" s="15">
        <f t="shared" si="23"/>
        <v>46890026.560106516</v>
      </c>
      <c r="R54" s="15">
        <f t="shared" si="24"/>
        <v>-280726514.3253759</v>
      </c>
      <c r="S54" s="15">
        <f t="shared" si="25"/>
        <v>150540874.7455032</v>
      </c>
      <c r="T54" s="15">
        <f t="shared" si="26"/>
        <v>6808145390.868359</v>
      </c>
      <c r="U54" s="15">
        <f t="shared" si="27"/>
        <v>-38748873192.372696</v>
      </c>
      <c r="V54" s="15">
        <f t="shared" si="28"/>
        <v>15493715957.496334</v>
      </c>
      <c r="W54" s="15">
        <f t="shared" si="29"/>
        <v>953056799944.1849</v>
      </c>
      <c r="X54" s="15">
        <f t="shared" si="30"/>
        <v>-5259500175932.738</v>
      </c>
      <c r="Y54" s="15">
        <f t="shared" si="31"/>
        <v>1538375702768.182</v>
      </c>
      <c r="Z54" s="15">
        <f t="shared" si="32"/>
        <v>130153636855537.53</v>
      </c>
      <c r="AA54" s="15">
        <f t="shared" si="33"/>
        <v>-690771070152090.2</v>
      </c>
      <c r="AB54" s="15">
        <f t="shared" si="34"/>
        <v>18631066527317.594</v>
      </c>
      <c r="AC54" s="15">
        <f t="shared" si="35"/>
        <v>18173743594709350</v>
      </c>
    </row>
    <row r="55" spans="2:29" ht="12.75">
      <c r="B55" s="12">
        <f t="shared" si="8"/>
        <v>3.3600000000000017</v>
      </c>
      <c r="C55" s="14">
        <f t="shared" si="9"/>
        <v>0.9952716044930594</v>
      </c>
      <c r="D55" s="15">
        <f t="shared" si="10"/>
        <v>0.014210222602000515</v>
      </c>
      <c r="E55" s="15">
        <f t="shared" si="11"/>
        <v>0.06323735702996429</v>
      </c>
      <c r="F55" s="15">
        <f t="shared" si="12"/>
        <v>-0.7284197840555763</v>
      </c>
      <c r="G55" s="15">
        <f t="shared" si="13"/>
        <v>2.0100801950547416</v>
      </c>
      <c r="H55" s="15">
        <f t="shared" si="14"/>
        <v>9.918185770373373</v>
      </c>
      <c r="I55" s="15">
        <f t="shared" si="15"/>
        <v>-109.94991884562334</v>
      </c>
      <c r="J55" s="15">
        <f t="shared" si="16"/>
        <v>330.14412759903144</v>
      </c>
      <c r="K55" s="15">
        <f t="shared" si="17"/>
        <v>1076.4846146283744</v>
      </c>
      <c r="L55" s="15">
        <f t="shared" si="18"/>
        <v>-13585.833694857552</v>
      </c>
      <c r="M55" s="15">
        <f t="shared" si="19"/>
        <v>38778.17958021545</v>
      </c>
      <c r="N55" s="15">
        <f t="shared" si="20"/>
        <v>162211.55271560967</v>
      </c>
      <c r="O55" s="15">
        <f t="shared" si="21"/>
        <v>-1807018.4674632798</v>
      </c>
      <c r="P55" s="15">
        <f t="shared" si="22"/>
        <v>4593613.908127431</v>
      </c>
      <c r="Q55" s="15">
        <f t="shared" si="23"/>
        <v>25429214.847408906</v>
      </c>
      <c r="R55" s="15">
        <f t="shared" si="24"/>
        <v>-250153185.55816582</v>
      </c>
      <c r="S55" s="15">
        <f t="shared" si="25"/>
        <v>574002246.0739443</v>
      </c>
      <c r="T55" s="15">
        <f t="shared" si="26"/>
        <v>3830253254.826684</v>
      </c>
      <c r="U55" s="15">
        <f t="shared" si="27"/>
        <v>-34902475983.31066</v>
      </c>
      <c r="V55" s="15">
        <f t="shared" si="28"/>
        <v>75242478931.28375</v>
      </c>
      <c r="W55" s="15">
        <f t="shared" si="29"/>
        <v>547153860695.5897</v>
      </c>
      <c r="X55" s="15">
        <f t="shared" si="30"/>
        <v>-4778389524323.143</v>
      </c>
      <c r="Y55" s="15">
        <f t="shared" si="31"/>
        <v>9770308900575.465</v>
      </c>
      <c r="Z55" s="15">
        <f t="shared" si="32"/>
        <v>76346491031607.44</v>
      </c>
      <c r="AA55" s="15">
        <f t="shared" si="33"/>
        <v>-638906702568285.8</v>
      </c>
      <c r="AB55" s="15">
        <f t="shared" si="34"/>
        <v>1181768974576850.5</v>
      </c>
      <c r="AC55" s="15">
        <f t="shared" si="35"/>
        <v>10975665541590104</v>
      </c>
    </row>
    <row r="56" spans="2:29" ht="12.75">
      <c r="B56" s="12">
        <f t="shared" si="8"/>
        <v>3.4400000000000017</v>
      </c>
      <c r="C56" s="14">
        <f t="shared" si="9"/>
        <v>0.9965522861070119</v>
      </c>
      <c r="D56" s="15">
        <f t="shared" si="10"/>
        <v>0.017123843500549355</v>
      </c>
      <c r="E56" s="15">
        <f t="shared" si="11"/>
        <v>0.012064087129782422</v>
      </c>
      <c r="F56" s="15">
        <f t="shared" si="12"/>
        <v>-0.544669504875596</v>
      </c>
      <c r="G56" s="15">
        <f t="shared" si="13"/>
        <v>2.4813485520917533</v>
      </c>
      <c r="H56" s="15">
        <f t="shared" si="14"/>
        <v>2.2484376450171486</v>
      </c>
      <c r="I56" s="15">
        <f t="shared" si="15"/>
        <v>-81.18298929678122</v>
      </c>
      <c r="J56" s="15">
        <f t="shared" si="16"/>
        <v>376.32656577808723</v>
      </c>
      <c r="K56" s="15">
        <f t="shared" si="17"/>
        <v>124.5998470968147</v>
      </c>
      <c r="L56" s="15">
        <f t="shared" si="18"/>
        <v>-10110.255657005077</v>
      </c>
      <c r="M56" s="15">
        <f t="shared" si="19"/>
        <v>46401.42493472979</v>
      </c>
      <c r="N56" s="15">
        <f t="shared" si="20"/>
        <v>34109.59811837938</v>
      </c>
      <c r="O56" s="15">
        <f t="shared" si="21"/>
        <v>-1378430.424008452</v>
      </c>
      <c r="P56" s="15">
        <f t="shared" si="22"/>
        <v>5882055.799072681</v>
      </c>
      <c r="Q56" s="15">
        <f t="shared" si="23"/>
        <v>7523282.959488772</v>
      </c>
      <c r="R56" s="15">
        <f t="shared" si="24"/>
        <v>-194812881.45516866</v>
      </c>
      <c r="S56" s="15">
        <f t="shared" si="25"/>
        <v>775962451.0371884</v>
      </c>
      <c r="T56" s="15">
        <f t="shared" si="26"/>
        <v>1317658439.3575</v>
      </c>
      <c r="U56" s="15">
        <f t="shared" si="27"/>
        <v>-27521409068.181675</v>
      </c>
      <c r="V56" s="15">
        <f t="shared" si="28"/>
        <v>104670998340.30849</v>
      </c>
      <c r="W56" s="15">
        <f t="shared" si="29"/>
        <v>201608100793.0998</v>
      </c>
      <c r="X56" s="15">
        <f t="shared" si="30"/>
        <v>-3804690243980.247</v>
      </c>
      <c r="Y56" s="15">
        <f t="shared" si="31"/>
        <v>13950804739751.184</v>
      </c>
      <c r="Z56" s="15">
        <f t="shared" si="32"/>
        <v>29809365330440.914</v>
      </c>
      <c r="AA56" s="15">
        <f t="shared" si="33"/>
        <v>-516324216603051.75</v>
      </c>
      <c r="AB56" s="15">
        <f t="shared" si="34"/>
        <v>1798218024499891.2</v>
      </c>
      <c r="AC56" s="15">
        <f t="shared" si="35"/>
        <v>4642193138893648</v>
      </c>
    </row>
    <row r="57" spans="2:29" ht="12.75">
      <c r="B57" s="12">
        <f t="shared" si="8"/>
        <v>3.520000000000002</v>
      </c>
      <c r="C57" s="14">
        <f t="shared" si="9"/>
        <v>0.997918588443314</v>
      </c>
      <c r="D57" s="15">
        <f t="shared" si="10"/>
        <v>0.016559527426523286</v>
      </c>
      <c r="E57" s="15">
        <f t="shared" si="11"/>
        <v>-0.02350556205625273</v>
      </c>
      <c r="F57" s="15">
        <f t="shared" si="12"/>
        <v>-0.3452520559464487</v>
      </c>
      <c r="G57" s="15">
        <f t="shared" si="13"/>
        <v>2.4335047522586106</v>
      </c>
      <c r="H57" s="15">
        <f t="shared" si="14"/>
        <v>-3.047304805796486</v>
      </c>
      <c r="I57" s="15">
        <f t="shared" si="15"/>
        <v>-51.46124030780446</v>
      </c>
      <c r="J57" s="15">
        <f t="shared" si="16"/>
        <v>357.9240621583143</v>
      </c>
      <c r="K57" s="15">
        <f t="shared" si="17"/>
        <v>-535.0153006659457</v>
      </c>
      <c r="L57" s="15">
        <f t="shared" si="18"/>
        <v>-6396.440522204054</v>
      </c>
      <c r="M57" s="15">
        <f t="shared" si="19"/>
        <v>45228.95779755997</v>
      </c>
      <c r="N57" s="15">
        <f t="shared" si="20"/>
        <v>-57011.19248896954</v>
      </c>
      <c r="O57" s="15">
        <f t="shared" si="21"/>
        <v>-899064.774731582</v>
      </c>
      <c r="P57" s="15">
        <f t="shared" si="22"/>
        <v>5928268.758822255</v>
      </c>
      <c r="Q57" s="15">
        <f t="shared" si="23"/>
        <v>-5510281.020270727</v>
      </c>
      <c r="R57" s="15">
        <f t="shared" si="24"/>
        <v>-130685054.33213857</v>
      </c>
      <c r="S57" s="15">
        <f t="shared" si="25"/>
        <v>802483909.3396487</v>
      </c>
      <c r="T57" s="15">
        <f t="shared" si="26"/>
        <v>-538006807.0199279</v>
      </c>
      <c r="U57" s="15">
        <f t="shared" si="27"/>
        <v>-18802807149.256508</v>
      </c>
      <c r="V57" s="15">
        <f t="shared" si="28"/>
        <v>109852553017.72574</v>
      </c>
      <c r="W57" s="15">
        <f t="shared" si="29"/>
        <v>-56411495824.810455</v>
      </c>
      <c r="X57" s="15">
        <f t="shared" si="30"/>
        <v>-2634124647972.0967</v>
      </c>
      <c r="Y57" s="15">
        <f t="shared" si="31"/>
        <v>14842839229913.281</v>
      </c>
      <c r="Z57" s="15">
        <f t="shared" si="32"/>
        <v>-5460514948037.943</v>
      </c>
      <c r="AA57" s="15">
        <f t="shared" si="33"/>
        <v>-363246158458658.25</v>
      </c>
      <c r="AB57" s="15">
        <f t="shared" si="34"/>
        <v>1963619209176857.5</v>
      </c>
      <c r="AC57" s="15">
        <f t="shared" si="35"/>
        <v>-238353428439367.38</v>
      </c>
    </row>
    <row r="58" spans="2:29" ht="12.75">
      <c r="B58" s="12">
        <f t="shared" si="8"/>
        <v>3.600000000000002</v>
      </c>
      <c r="C58" s="14">
        <f t="shared" si="9"/>
        <v>0.9991427240281553</v>
      </c>
      <c r="D58" s="15">
        <f t="shared" si="10"/>
        <v>0.01377545682706819</v>
      </c>
      <c r="E58" s="15">
        <f t="shared" si="11"/>
        <v>-0.043676821022356704</v>
      </c>
      <c r="F58" s="15">
        <f t="shared" si="12"/>
        <v>-0.1641203060975211</v>
      </c>
      <c r="G58" s="15">
        <f t="shared" si="13"/>
        <v>2.0545156887650573</v>
      </c>
      <c r="H58" s="15">
        <f t="shared" si="14"/>
        <v>-6.074207464150613</v>
      </c>
      <c r="I58" s="15">
        <f t="shared" si="15"/>
        <v>-25.00986286662085</v>
      </c>
      <c r="J58" s="15">
        <f t="shared" si="16"/>
        <v>298.39404694750556</v>
      </c>
      <c r="K58" s="15">
        <f t="shared" si="17"/>
        <v>-908.2378720812321</v>
      </c>
      <c r="L58" s="15">
        <f t="shared" si="18"/>
        <v>-3027.357068045412</v>
      </c>
      <c r="M58" s="15">
        <f t="shared" si="19"/>
        <v>38284.250462071745</v>
      </c>
      <c r="N58" s="15">
        <f t="shared" si="20"/>
        <v>-110637.5173302119</v>
      </c>
      <c r="O58" s="15">
        <f t="shared" si="21"/>
        <v>-452239.4753003716</v>
      </c>
      <c r="P58" s="15">
        <f t="shared" si="22"/>
        <v>5136340.747221563</v>
      </c>
      <c r="Q58" s="15">
        <f t="shared" si="23"/>
        <v>-13472168.073180323</v>
      </c>
      <c r="R58" s="15">
        <f t="shared" si="24"/>
        <v>-69627425.94692582</v>
      </c>
      <c r="S58" s="15">
        <f t="shared" si="25"/>
        <v>708485628.6427135</v>
      </c>
      <c r="T58" s="15">
        <f t="shared" si="26"/>
        <v>-1699610672.6623237</v>
      </c>
      <c r="U58" s="15">
        <f t="shared" si="27"/>
        <v>-10394839771.778278</v>
      </c>
      <c r="V58" s="15">
        <f t="shared" si="28"/>
        <v>98158497029.17848</v>
      </c>
      <c r="W58" s="15">
        <f t="shared" si="29"/>
        <v>-220676953482.5996</v>
      </c>
      <c r="X58" s="15">
        <f t="shared" si="30"/>
        <v>-1491840829245.4912</v>
      </c>
      <c r="Y58" s="15">
        <f t="shared" si="31"/>
        <v>13409474142972.559</v>
      </c>
      <c r="Z58" s="15">
        <f t="shared" si="32"/>
        <v>-28336507565703.38</v>
      </c>
      <c r="AA58" s="15">
        <f t="shared" si="33"/>
        <v>-210808078280539.56</v>
      </c>
      <c r="AB58" s="15">
        <f t="shared" si="34"/>
        <v>1804226085561874.5</v>
      </c>
      <c r="AC58" s="15">
        <f t="shared" si="35"/>
        <v>-3473194799186631</v>
      </c>
    </row>
    <row r="59" spans="2:29" ht="12.75">
      <c r="B59" s="12">
        <f t="shared" si="8"/>
        <v>3.680000000000002</v>
      </c>
      <c r="C59" s="14">
        <f t="shared" si="9"/>
        <v>1.0000943224183543</v>
      </c>
      <c r="D59" s="15">
        <f t="shared" si="10"/>
        <v>0.009920500005101118</v>
      </c>
      <c r="E59" s="15">
        <f t="shared" si="11"/>
        <v>-0.05078520475423711</v>
      </c>
      <c r="F59" s="15">
        <f t="shared" si="12"/>
        <v>-0.02084717930329873</v>
      </c>
      <c r="G59" s="15">
        <f t="shared" si="13"/>
        <v>1.5123912243471498</v>
      </c>
      <c r="H59" s="15">
        <f t="shared" si="14"/>
        <v>-7.201801737579098</v>
      </c>
      <c r="I59" s="15">
        <f t="shared" si="15"/>
        <v>-4.240861326217836</v>
      </c>
      <c r="J59" s="15">
        <f t="shared" si="16"/>
        <v>219.11503814013156</v>
      </c>
      <c r="K59" s="15">
        <f t="shared" si="17"/>
        <v>-1037.9946358495517</v>
      </c>
      <c r="L59" s="15">
        <f t="shared" si="18"/>
        <v>-348.87252372216153</v>
      </c>
      <c r="M59" s="15">
        <f t="shared" si="19"/>
        <v>28399.740521430864</v>
      </c>
      <c r="N59" s="15">
        <f t="shared" si="20"/>
        <v>-131630.1524619114</v>
      </c>
      <c r="O59" s="15">
        <f t="shared" si="21"/>
        <v>-89225.34150191961</v>
      </c>
      <c r="P59" s="15">
        <f t="shared" si="22"/>
        <v>3893067.224315456</v>
      </c>
      <c r="Q59" s="15">
        <f t="shared" si="23"/>
        <v>-16935387.73322597</v>
      </c>
      <c r="R59" s="15">
        <f t="shared" si="24"/>
        <v>-19113346.869732246</v>
      </c>
      <c r="S59" s="15">
        <f t="shared" si="25"/>
        <v>547216876.3222218</v>
      </c>
      <c r="T59" s="15">
        <f t="shared" si="26"/>
        <v>-2238112791.3946676</v>
      </c>
      <c r="U59" s="15">
        <f t="shared" si="27"/>
        <v>-3353587684.8699017</v>
      </c>
      <c r="V59" s="15">
        <f t="shared" si="28"/>
        <v>76821249058.75842</v>
      </c>
      <c r="W59" s="15">
        <f t="shared" si="29"/>
        <v>-299843843678.7132</v>
      </c>
      <c r="X59" s="15">
        <f t="shared" si="30"/>
        <v>-524774351469.0405</v>
      </c>
      <c r="Y59" s="15">
        <f t="shared" si="31"/>
        <v>10615259587532.375</v>
      </c>
      <c r="Z59" s="15">
        <f t="shared" si="32"/>
        <v>-39769269846366.12</v>
      </c>
      <c r="AA59" s="15">
        <f t="shared" si="33"/>
        <v>-79768342356770.5</v>
      </c>
      <c r="AB59" s="15">
        <f t="shared" si="34"/>
        <v>1449333458703920.2</v>
      </c>
      <c r="AC59" s="15">
        <f t="shared" si="35"/>
        <v>-5160566143968788</v>
      </c>
    </row>
    <row r="60" spans="2:29" ht="12.75">
      <c r="B60" s="12">
        <f t="shared" si="8"/>
        <v>3.760000000000002</v>
      </c>
      <c r="C60" s="14">
        <f t="shared" si="9"/>
        <v>1.0007260546191898</v>
      </c>
      <c r="D60" s="15">
        <f t="shared" si="10"/>
        <v>0.005907698610552407</v>
      </c>
      <c r="E60" s="15">
        <f t="shared" si="11"/>
        <v>-0.048229513605347316</v>
      </c>
      <c r="F60" s="15">
        <f t="shared" si="12"/>
        <v>0.07708206406144685</v>
      </c>
      <c r="G60" s="15">
        <f t="shared" si="13"/>
        <v>0.9396028982855974</v>
      </c>
      <c r="H60" s="15">
        <f t="shared" si="14"/>
        <v>-6.928346111408414</v>
      </c>
      <c r="I60" s="15">
        <f t="shared" si="15"/>
        <v>9.981845947685933</v>
      </c>
      <c r="J60" s="15">
        <f t="shared" si="16"/>
        <v>137.15678083506634</v>
      </c>
      <c r="K60" s="15">
        <f t="shared" si="17"/>
        <v>-986.3099025664401</v>
      </c>
      <c r="L60" s="15">
        <f t="shared" si="18"/>
        <v>1500.453277254267</v>
      </c>
      <c r="M60" s="15">
        <f t="shared" si="19"/>
        <v>17886.78046202487</v>
      </c>
      <c r="N60" s="15">
        <f t="shared" si="20"/>
        <v>-127774.02093599727</v>
      </c>
      <c r="O60" s="15">
        <f t="shared" si="21"/>
        <v>167267.67751006305</v>
      </c>
      <c r="P60" s="15">
        <f t="shared" si="22"/>
        <v>2519884.7520679794</v>
      </c>
      <c r="Q60" s="15">
        <f t="shared" si="23"/>
        <v>-16908083.754131734</v>
      </c>
      <c r="R60" s="15">
        <f t="shared" si="24"/>
        <v>17338641.442591675</v>
      </c>
      <c r="S60" s="15">
        <f t="shared" si="25"/>
        <v>363469418.95948017</v>
      </c>
      <c r="T60" s="15">
        <f t="shared" si="26"/>
        <v>-2286778984.495964</v>
      </c>
      <c r="U60" s="15">
        <f t="shared" si="27"/>
        <v>1804838708.0676045</v>
      </c>
      <c r="V60" s="15">
        <f t="shared" si="28"/>
        <v>51990753795.99484</v>
      </c>
      <c r="W60" s="15">
        <f t="shared" si="29"/>
        <v>-311349089700.2589</v>
      </c>
      <c r="X60" s="15">
        <f t="shared" si="30"/>
        <v>192706728245.2327</v>
      </c>
      <c r="Y60" s="15">
        <f t="shared" si="31"/>
        <v>7293057799083.303</v>
      </c>
      <c r="Z60" s="15">
        <f t="shared" si="32"/>
        <v>-41969316202524.8</v>
      </c>
      <c r="AA60" s="15">
        <f t="shared" si="33"/>
        <v>18922289610528.125</v>
      </c>
      <c r="AB60" s="15">
        <f t="shared" si="34"/>
        <v>1012426104630254.6</v>
      </c>
      <c r="AC60" s="15">
        <f t="shared" si="35"/>
        <v>-5579701353608614</v>
      </c>
    </row>
    <row r="61" spans="2:29" ht="12.75">
      <c r="B61" s="12">
        <f t="shared" si="8"/>
        <v>3.840000000000002</v>
      </c>
      <c r="C61" s="14">
        <f t="shared" si="9"/>
        <v>1.0010523322974272</v>
      </c>
      <c r="D61" s="15">
        <f t="shared" si="10"/>
        <v>0.0023646736699026597</v>
      </c>
      <c r="E61" s="15">
        <f t="shared" si="11"/>
        <v>-0.039627009259352745</v>
      </c>
      <c r="F61" s="15">
        <f t="shared" si="12"/>
        <v>0.1311391361033515</v>
      </c>
      <c r="G61" s="15">
        <f t="shared" si="13"/>
        <v>0.42734482039797</v>
      </c>
      <c r="H61" s="15">
        <f t="shared" si="14"/>
        <v>-5.772058373102007</v>
      </c>
      <c r="I61" s="15">
        <f t="shared" si="15"/>
        <v>17.95334378480267</v>
      </c>
      <c r="J61" s="15">
        <f t="shared" si="16"/>
        <v>64.36712553312117</v>
      </c>
      <c r="K61" s="15">
        <f t="shared" si="17"/>
        <v>-819.5911158193511</v>
      </c>
      <c r="L61" s="15">
        <f t="shared" si="18"/>
        <v>2540.6389864753132</v>
      </c>
      <c r="M61" s="15">
        <f t="shared" si="19"/>
        <v>8386.885431515338</v>
      </c>
      <c r="N61" s="15">
        <f t="shared" si="20"/>
        <v>-107733.1052878815</v>
      </c>
      <c r="O61" s="15">
        <f t="shared" si="21"/>
        <v>316790.89115501114</v>
      </c>
      <c r="P61" s="15">
        <f t="shared" si="22"/>
        <v>1249901.9204200588</v>
      </c>
      <c r="Q61" s="15">
        <f t="shared" si="23"/>
        <v>-14548641.088021576</v>
      </c>
      <c r="R61" s="15">
        <f t="shared" si="24"/>
        <v>39332842.86515394</v>
      </c>
      <c r="S61" s="15">
        <f t="shared" si="25"/>
        <v>190215503.28652287</v>
      </c>
      <c r="T61" s="15">
        <f t="shared" si="26"/>
        <v>-2002077057.865712</v>
      </c>
      <c r="U61" s="15">
        <f t="shared" si="27"/>
        <v>4995537879.495279</v>
      </c>
      <c r="V61" s="15">
        <f t="shared" si="28"/>
        <v>28251063650.74524</v>
      </c>
      <c r="W61" s="15">
        <f t="shared" si="29"/>
        <v>-276118228950.97327</v>
      </c>
      <c r="X61" s="15">
        <f t="shared" si="30"/>
        <v>645040753318.6946</v>
      </c>
      <c r="Y61" s="15">
        <f t="shared" si="31"/>
        <v>4073016439308.2705</v>
      </c>
      <c r="Z61" s="15">
        <f t="shared" si="32"/>
        <v>-37686235934783.86</v>
      </c>
      <c r="AA61" s="15">
        <f t="shared" si="33"/>
        <v>82386362080667.69</v>
      </c>
      <c r="AB61" s="15">
        <f t="shared" si="34"/>
        <v>580756852947205.2</v>
      </c>
      <c r="AC61" s="15">
        <f t="shared" si="35"/>
        <v>-5092324987537903</v>
      </c>
    </row>
    <row r="62" spans="2:29" ht="12.75">
      <c r="B62" s="12">
        <f t="shared" si="8"/>
        <v>3.920000000000002</v>
      </c>
      <c r="C62" s="14">
        <f t="shared" si="9"/>
        <v>1.001126468791794</v>
      </c>
      <c r="D62" s="15">
        <f t="shared" si="10"/>
        <v>-0.00035871567742647116</v>
      </c>
      <c r="E62" s="15">
        <f t="shared" si="11"/>
        <v>-0.028228813424233282</v>
      </c>
      <c r="F62" s="15">
        <f t="shared" si="12"/>
        <v>0.14847658209123246</v>
      </c>
      <c r="G62" s="15">
        <f t="shared" si="13"/>
        <v>0.027196738478741555</v>
      </c>
      <c r="H62" s="15">
        <f t="shared" si="14"/>
        <v>-4.195227328246897</v>
      </c>
      <c r="I62" s="15">
        <f t="shared" si="15"/>
        <v>20.708315186753552</v>
      </c>
      <c r="J62" s="15">
        <f t="shared" si="16"/>
        <v>7.470744157489285</v>
      </c>
      <c r="K62" s="15">
        <f t="shared" si="17"/>
        <v>-598.1255275399403</v>
      </c>
      <c r="L62" s="15">
        <f t="shared" si="18"/>
        <v>2895.6276285982285</v>
      </c>
      <c r="M62" s="15">
        <f t="shared" si="19"/>
        <v>864.931667617615</v>
      </c>
      <c r="N62" s="15">
        <f t="shared" si="20"/>
        <v>-79560.01675858675</v>
      </c>
      <c r="O62" s="15">
        <f t="shared" si="21"/>
        <v>373855.6854396684</v>
      </c>
      <c r="P62" s="15">
        <f t="shared" si="22"/>
        <v>224836.15200593384</v>
      </c>
      <c r="Q62" s="15">
        <f t="shared" si="23"/>
        <v>-10954968.48862981</v>
      </c>
      <c r="R62" s="15">
        <f t="shared" si="24"/>
        <v>48610647.98615638</v>
      </c>
      <c r="S62" s="15">
        <f t="shared" si="25"/>
        <v>47993519.19369046</v>
      </c>
      <c r="T62" s="15">
        <f t="shared" si="26"/>
        <v>-1534393978.6546597</v>
      </c>
      <c r="U62" s="15">
        <f t="shared" si="27"/>
        <v>6433042517.044643</v>
      </c>
      <c r="V62" s="15">
        <f t="shared" si="28"/>
        <v>8511422380.107409</v>
      </c>
      <c r="W62" s="15">
        <f t="shared" si="29"/>
        <v>-214542552023.73535</v>
      </c>
      <c r="X62" s="15">
        <f t="shared" si="30"/>
        <v>858172552508.3954</v>
      </c>
      <c r="Y62" s="15">
        <f t="shared" si="31"/>
        <v>1362927006433.617</v>
      </c>
      <c r="Z62" s="15">
        <f t="shared" si="32"/>
        <v>-29652009914533.86</v>
      </c>
      <c r="AA62" s="15">
        <f t="shared" si="33"/>
        <v>113545966399827.19</v>
      </c>
      <c r="AB62" s="15">
        <f t="shared" si="34"/>
        <v>211997041592726.25</v>
      </c>
      <c r="AC62" s="15">
        <f t="shared" si="35"/>
        <v>-4065422285535177</v>
      </c>
    </row>
    <row r="63" spans="2:29" ht="12.75">
      <c r="B63" s="12">
        <f t="shared" si="8"/>
        <v>4.000000000000002</v>
      </c>
      <c r="C63" s="14">
        <f t="shared" si="9"/>
        <v>1.001020048741344</v>
      </c>
      <c r="D63" s="15">
        <f t="shared" si="10"/>
        <v>-0.0021461689281179626</v>
      </c>
      <c r="E63" s="15">
        <f t="shared" si="11"/>
        <v>-0.016586309547874045</v>
      </c>
      <c r="F63" s="15">
        <f t="shared" si="12"/>
        <v>0.13899217523041735</v>
      </c>
      <c r="G63" s="15">
        <f t="shared" si="13"/>
        <v>-0.24245906717434182</v>
      </c>
      <c r="H63" s="15">
        <f t="shared" si="14"/>
        <v>-2.560757693316275</v>
      </c>
      <c r="I63" s="15">
        <f t="shared" si="15"/>
        <v>19.6385068345531</v>
      </c>
      <c r="J63" s="15">
        <f t="shared" si="16"/>
        <v>-31.16501749531178</v>
      </c>
      <c r="K63" s="15">
        <f t="shared" si="17"/>
        <v>-369.85625564737006</v>
      </c>
      <c r="L63" s="15">
        <f t="shared" si="18"/>
        <v>2742.2348737498296</v>
      </c>
      <c r="M63" s="15">
        <f t="shared" si="19"/>
        <v>-4301.70318666932</v>
      </c>
      <c r="N63" s="15">
        <f t="shared" si="20"/>
        <v>-49783.16910953089</v>
      </c>
      <c r="O63" s="15">
        <f t="shared" si="21"/>
        <v>360977.16582833056</v>
      </c>
      <c r="P63" s="15">
        <f t="shared" si="22"/>
        <v>-494352.5983398808</v>
      </c>
      <c r="Q63" s="15">
        <f t="shared" si="23"/>
        <v>-7032335.358965518</v>
      </c>
      <c r="R63" s="15">
        <f t="shared" si="24"/>
        <v>48098006.40128589</v>
      </c>
      <c r="S63" s="15">
        <f t="shared" si="25"/>
        <v>-53788296.155855685</v>
      </c>
      <c r="T63" s="15">
        <f t="shared" si="26"/>
        <v>-1009330141.4364997</v>
      </c>
      <c r="U63" s="15">
        <f t="shared" si="27"/>
        <v>6502209289.345608</v>
      </c>
      <c r="V63" s="15">
        <f t="shared" si="28"/>
        <v>-5836971148.1008415</v>
      </c>
      <c r="W63" s="15">
        <f t="shared" si="29"/>
        <v>-143859529590.97238</v>
      </c>
      <c r="X63" s="15">
        <f t="shared" si="30"/>
        <v>882265838222.3448</v>
      </c>
      <c r="Y63" s="15">
        <f t="shared" si="31"/>
        <v>-634320475343.4465</v>
      </c>
      <c r="Z63" s="15">
        <f t="shared" si="32"/>
        <v>-20210878827593.547</v>
      </c>
      <c r="AA63" s="15">
        <f t="shared" si="33"/>
        <v>118801925880538.9</v>
      </c>
      <c r="AB63" s="15">
        <f t="shared" si="34"/>
        <v>-63923051181842.75</v>
      </c>
      <c r="AC63" s="15">
        <f t="shared" si="35"/>
        <v>-2818882369551939</v>
      </c>
    </row>
    <row r="64" spans="2:29" ht="12.75">
      <c r="B64" s="12">
        <f t="shared" si="8"/>
        <v>4.080000000000002</v>
      </c>
      <c r="C64" s="14">
        <f t="shared" si="9"/>
        <v>1.0008066629856913</v>
      </c>
      <c r="D64" s="15">
        <f t="shared" si="10"/>
        <v>-0.0030528354426862503</v>
      </c>
      <c r="E64" s="15">
        <f t="shared" si="11"/>
        <v>-0.006428780608396555</v>
      </c>
      <c r="F64" s="15">
        <f t="shared" si="12"/>
        <v>0.11301453522794104</v>
      </c>
      <c r="G64" s="15">
        <f t="shared" si="13"/>
        <v>-0.3876939741778931</v>
      </c>
      <c r="H64" s="15">
        <f t="shared" si="14"/>
        <v>-1.1164203005065307</v>
      </c>
      <c r="I64" s="15">
        <f t="shared" si="15"/>
        <v>16.187197569333083</v>
      </c>
      <c r="J64" s="15">
        <f t="shared" si="16"/>
        <v>-52.42075848649365</v>
      </c>
      <c r="K64" s="15">
        <f t="shared" si="17"/>
        <v>-167.8908739849722</v>
      </c>
      <c r="L64" s="15">
        <f t="shared" si="18"/>
        <v>2268.577386266506</v>
      </c>
      <c r="M64" s="15">
        <f t="shared" si="19"/>
        <v>-7182.126511524682</v>
      </c>
      <c r="N64" s="15">
        <f t="shared" si="20"/>
        <v>-23006.739013652492</v>
      </c>
      <c r="O64" s="15">
        <f t="shared" si="21"/>
        <v>302912.82532396563</v>
      </c>
      <c r="P64" s="15">
        <f t="shared" si="22"/>
        <v>-909163.4649835082</v>
      </c>
      <c r="Q64" s="15">
        <f t="shared" si="23"/>
        <v>-3431857.9243893987</v>
      </c>
      <c r="R64" s="15">
        <f t="shared" si="24"/>
        <v>41106369.14708418</v>
      </c>
      <c r="S64" s="15">
        <f t="shared" si="25"/>
        <v>-114447464.60929471</v>
      </c>
      <c r="T64" s="15">
        <f t="shared" si="26"/>
        <v>-518626174.51047397</v>
      </c>
      <c r="U64" s="15">
        <f t="shared" si="27"/>
        <v>5648596199.346634</v>
      </c>
      <c r="V64" s="15">
        <f t="shared" si="28"/>
        <v>-14607895008.809816</v>
      </c>
      <c r="W64" s="15">
        <f t="shared" si="29"/>
        <v>-76832700675.58463</v>
      </c>
      <c r="X64" s="15">
        <f t="shared" si="30"/>
        <v>776802816752.248</v>
      </c>
      <c r="Y64" s="15">
        <f t="shared" si="31"/>
        <v>-1880860862086.9185</v>
      </c>
      <c r="Z64" s="15">
        <f t="shared" si="32"/>
        <v>-11125045054455.686</v>
      </c>
      <c r="AA64" s="15">
        <f t="shared" si="33"/>
        <v>106001599890496.9</v>
      </c>
      <c r="AB64" s="15">
        <f t="shared" si="34"/>
        <v>-239757767050315.34</v>
      </c>
      <c r="AC64" s="15">
        <f t="shared" si="35"/>
        <v>-1596987883589792</v>
      </c>
    </row>
    <row r="65" spans="2:29" ht="12.75">
      <c r="B65" s="12">
        <f t="shared" si="8"/>
        <v>4.160000000000002</v>
      </c>
      <c r="C65" s="14">
        <f t="shared" si="9"/>
        <v>1.0005508214785226</v>
      </c>
      <c r="D65" s="15">
        <f t="shared" si="10"/>
        <v>-0.00324005762939755</v>
      </c>
      <c r="E65" s="15">
        <f t="shared" si="11"/>
        <v>0.0013026363470683186</v>
      </c>
      <c r="F65" s="15">
        <f t="shared" si="12"/>
        <v>0.07971452578756555</v>
      </c>
      <c r="G65" s="15">
        <f t="shared" si="13"/>
        <v>-0.4299090889310116</v>
      </c>
      <c r="H65" s="15">
        <f t="shared" si="14"/>
        <v>0.00015082038759697936</v>
      </c>
      <c r="I65" s="15">
        <f t="shared" si="15"/>
        <v>11.637092006895259</v>
      </c>
      <c r="J65" s="15">
        <f t="shared" si="16"/>
        <v>-59.236792489556045</v>
      </c>
      <c r="K65" s="15">
        <f t="shared" si="17"/>
        <v>-10.859668046188837</v>
      </c>
      <c r="L65" s="15">
        <f t="shared" si="18"/>
        <v>1644.6033806334344</v>
      </c>
      <c r="M65" s="15">
        <f t="shared" si="19"/>
        <v>-8135.704697833143</v>
      </c>
      <c r="N65" s="15">
        <f t="shared" si="20"/>
        <v>-1909.024216780235</v>
      </c>
      <c r="O65" s="15">
        <f t="shared" si="21"/>
        <v>222498.05353471873</v>
      </c>
      <c r="P65" s="15">
        <f t="shared" si="22"/>
        <v>-1062674.3856593936</v>
      </c>
      <c r="Q65" s="15">
        <f t="shared" si="23"/>
        <v>-544619.8253833827</v>
      </c>
      <c r="R65" s="15">
        <f t="shared" si="24"/>
        <v>30746227.484355677</v>
      </c>
      <c r="S65" s="15">
        <f t="shared" si="25"/>
        <v>-139219233.79426277</v>
      </c>
      <c r="T65" s="15">
        <f t="shared" si="26"/>
        <v>-118769369.57144722</v>
      </c>
      <c r="U65" s="15">
        <f t="shared" si="27"/>
        <v>4296910874.8799</v>
      </c>
      <c r="V65" s="15">
        <f t="shared" si="28"/>
        <v>-18445427721.4938</v>
      </c>
      <c r="W65" s="15">
        <f t="shared" si="29"/>
        <v>-21482727850.511135</v>
      </c>
      <c r="X65" s="15">
        <f t="shared" si="30"/>
        <v>599331575842.3308</v>
      </c>
      <c r="Y65" s="15">
        <f t="shared" si="31"/>
        <v>-2454463666820.3936</v>
      </c>
      <c r="Z65" s="15">
        <f t="shared" si="32"/>
        <v>-3524791795640.3374</v>
      </c>
      <c r="AA65" s="15">
        <f t="shared" si="33"/>
        <v>82879933893609.48</v>
      </c>
      <c r="AB65" s="15">
        <f t="shared" si="34"/>
        <v>-324436633171654.2</v>
      </c>
      <c r="AC65" s="15">
        <f t="shared" si="35"/>
        <v>-559777107695034.75</v>
      </c>
    </row>
    <row r="66" spans="2:29" ht="12.75">
      <c r="B66" s="12">
        <f t="shared" si="8"/>
        <v>4.240000000000002</v>
      </c>
      <c r="C66" s="14">
        <f t="shared" si="9"/>
        <v>1.0003018578938716</v>
      </c>
      <c r="D66" s="15">
        <f t="shared" si="10"/>
        <v>-0.0029171493343312775</v>
      </c>
      <c r="E66" s="15">
        <f t="shared" si="11"/>
        <v>0.006322347823916608</v>
      </c>
      <c r="F66" s="15">
        <f t="shared" si="12"/>
        <v>0.04621448407779181</v>
      </c>
      <c r="G66" s="15">
        <f t="shared" si="13"/>
        <v>-0.39768978823320317</v>
      </c>
      <c r="H66" s="15">
        <f t="shared" si="14"/>
        <v>0.7432185705246018</v>
      </c>
      <c r="I66" s="15">
        <f t="shared" si="15"/>
        <v>6.989876668918648</v>
      </c>
      <c r="J66" s="15">
        <f t="shared" si="16"/>
        <v>-55.534652250427854</v>
      </c>
      <c r="K66" s="15">
        <f t="shared" si="17"/>
        <v>94.86207970869675</v>
      </c>
      <c r="L66" s="15">
        <f t="shared" si="18"/>
        <v>1004.8067368364783</v>
      </c>
      <c r="M66" s="15">
        <f t="shared" si="19"/>
        <v>-7667.255329412971</v>
      </c>
      <c r="N66" s="15">
        <f t="shared" si="20"/>
        <v>12492.433618313047</v>
      </c>
      <c r="O66" s="15">
        <f t="shared" si="21"/>
        <v>138125.6403243833</v>
      </c>
      <c r="P66" s="15">
        <f t="shared" si="22"/>
        <v>-1019828.231578511</v>
      </c>
      <c r="Q66" s="15">
        <f t="shared" si="23"/>
        <v>1466266.11944299</v>
      </c>
      <c r="R66" s="15">
        <f t="shared" si="24"/>
        <v>19563437.58776503</v>
      </c>
      <c r="S66" s="15">
        <f t="shared" si="25"/>
        <v>-136565881.4829973</v>
      </c>
      <c r="T66" s="15">
        <f t="shared" si="26"/>
        <v>165079822.7882555</v>
      </c>
      <c r="U66" s="15">
        <f t="shared" si="27"/>
        <v>2799418494.0106583</v>
      </c>
      <c r="V66" s="15">
        <f t="shared" si="28"/>
        <v>-18459504937.721912</v>
      </c>
      <c r="W66" s="15">
        <f t="shared" si="29"/>
        <v>18441163207.454815</v>
      </c>
      <c r="X66" s="15">
        <f t="shared" si="30"/>
        <v>398202548728.0531</v>
      </c>
      <c r="Y66" s="15">
        <f t="shared" si="31"/>
        <v>-2499576379393.536</v>
      </c>
      <c r="Z66" s="15">
        <f t="shared" si="32"/>
        <v>2037903920591.3535</v>
      </c>
      <c r="AA66" s="15">
        <f t="shared" si="33"/>
        <v>56031948370031.67</v>
      </c>
      <c r="AB66" s="15">
        <f t="shared" si="34"/>
        <v>-336480881512918.25</v>
      </c>
      <c r="AC66" s="15">
        <f t="shared" si="35"/>
        <v>211117421184379.2</v>
      </c>
    </row>
    <row r="67" spans="2:29" ht="12.75">
      <c r="B67" s="12">
        <f t="shared" si="8"/>
        <v>4.320000000000002</v>
      </c>
      <c r="C67" s="14">
        <f t="shared" si="9"/>
        <v>1.0000920049852053</v>
      </c>
      <c r="D67" s="15">
        <f t="shared" si="10"/>
        <v>-0.0022959718438521066</v>
      </c>
      <c r="E67" s="15">
        <f t="shared" si="11"/>
        <v>0.008820771874307113</v>
      </c>
      <c r="F67" s="15">
        <f t="shared" si="12"/>
        <v>0.017282215651225452</v>
      </c>
      <c r="G67" s="15">
        <f t="shared" si="13"/>
        <v>-0.3204170525770263</v>
      </c>
      <c r="H67" s="15">
        <f t="shared" si="14"/>
        <v>1.1343032985452148</v>
      </c>
      <c r="I67" s="15">
        <f t="shared" si="15"/>
        <v>2.923708444124191</v>
      </c>
      <c r="J67" s="15">
        <f t="shared" si="16"/>
        <v>-45.359849042670064</v>
      </c>
      <c r="K67" s="15">
        <f t="shared" si="17"/>
        <v>151.98591856155872</v>
      </c>
      <c r="L67" s="15">
        <f t="shared" si="18"/>
        <v>441.49491378905964</v>
      </c>
      <c r="M67" s="15">
        <f t="shared" si="19"/>
        <v>-6309.896219059425</v>
      </c>
      <c r="N67" s="15">
        <f t="shared" si="20"/>
        <v>20433.885978548984</v>
      </c>
      <c r="O67" s="15">
        <f t="shared" si="21"/>
        <v>62673.22539725477</v>
      </c>
      <c r="P67" s="15">
        <f t="shared" si="22"/>
        <v>-851226.0131249157</v>
      </c>
      <c r="Q67" s="15">
        <f t="shared" si="23"/>
        <v>2612698.9919991097</v>
      </c>
      <c r="R67" s="15">
        <f t="shared" si="24"/>
        <v>9374440.24335147</v>
      </c>
      <c r="S67" s="15">
        <f t="shared" si="25"/>
        <v>-115935120.44472295</v>
      </c>
      <c r="T67" s="15">
        <f t="shared" si="26"/>
        <v>332148837.5802413</v>
      </c>
      <c r="U67" s="15">
        <f t="shared" si="27"/>
        <v>1411458488.8171387</v>
      </c>
      <c r="V67" s="15">
        <f t="shared" si="28"/>
        <v>-15918374161.892616</v>
      </c>
      <c r="W67" s="15">
        <f t="shared" si="29"/>
        <v>42559171146.88838</v>
      </c>
      <c r="X67" s="15">
        <f t="shared" si="30"/>
        <v>208973297129.81458</v>
      </c>
      <c r="Y67" s="15">
        <f t="shared" si="31"/>
        <v>-2185396685872.6646</v>
      </c>
      <c r="Z67" s="15">
        <f t="shared" si="32"/>
        <v>5473902118027.376</v>
      </c>
      <c r="AA67" s="15">
        <f t="shared" si="33"/>
        <v>30382309923690.312</v>
      </c>
      <c r="AB67" s="15">
        <f t="shared" si="34"/>
        <v>-298278042581092.9</v>
      </c>
      <c r="AC67" s="15">
        <f t="shared" si="35"/>
        <v>697756474525502.8</v>
      </c>
    </row>
    <row r="68" spans="2:29" ht="12.75">
      <c r="B68" s="12">
        <f t="shared" si="8"/>
        <v>4.400000000000002</v>
      </c>
      <c r="C68" s="14">
        <f t="shared" si="9"/>
        <v>0.9999375134679188</v>
      </c>
      <c r="D68" s="15">
        <f t="shared" si="10"/>
        <v>-0.0015603494111181067</v>
      </c>
      <c r="E68" s="15">
        <f t="shared" si="11"/>
        <v>0.009278616527722435</v>
      </c>
      <c r="F68" s="15">
        <f t="shared" si="12"/>
        <v>-0.0045450167671189125</v>
      </c>
      <c r="G68" s="15">
        <f t="shared" si="13"/>
        <v>-0.22391839377152364</v>
      </c>
      <c r="H68" s="15">
        <f t="shared" si="14"/>
        <v>1.236606770716428</v>
      </c>
      <c r="I68" s="15">
        <f t="shared" si="15"/>
        <v>-0.19124182697670422</v>
      </c>
      <c r="J68" s="15">
        <f t="shared" si="16"/>
        <v>-32.290349784284466</v>
      </c>
      <c r="K68" s="15">
        <f t="shared" si="17"/>
        <v>168.94223909135775</v>
      </c>
      <c r="L68" s="15">
        <f t="shared" si="18"/>
        <v>6.061296685938956</v>
      </c>
      <c r="M68" s="15">
        <f t="shared" si="19"/>
        <v>-4542.594757268778</v>
      </c>
      <c r="N68" s="15">
        <f t="shared" si="20"/>
        <v>22959.730484056083</v>
      </c>
      <c r="O68" s="15">
        <f t="shared" si="21"/>
        <v>3547.3901293772005</v>
      </c>
      <c r="P68" s="15">
        <f t="shared" si="22"/>
        <v>-621505.216398126</v>
      </c>
      <c r="Q68" s="15">
        <f t="shared" si="23"/>
        <v>3021995.680970747</v>
      </c>
      <c r="R68" s="15">
        <f t="shared" si="24"/>
        <v>1257013.36579912</v>
      </c>
      <c r="S68" s="15">
        <f t="shared" si="25"/>
        <v>-86127345.265261</v>
      </c>
      <c r="T68" s="15">
        <f t="shared" si="26"/>
        <v>398057514.43403053</v>
      </c>
      <c r="U68" s="15">
        <f t="shared" si="27"/>
        <v>288439873.1601386</v>
      </c>
      <c r="V68" s="15">
        <f t="shared" si="28"/>
        <v>-12021346865.913708</v>
      </c>
      <c r="W68" s="15">
        <f t="shared" si="29"/>
        <v>52794849970.86574</v>
      </c>
      <c r="X68" s="15">
        <f t="shared" si="30"/>
        <v>53762096666.03536</v>
      </c>
      <c r="Y68" s="15">
        <f t="shared" si="31"/>
        <v>-1674417982008.2896</v>
      </c>
      <c r="Z68" s="15">
        <f t="shared" si="32"/>
        <v>7015949956416.705</v>
      </c>
      <c r="AA68" s="15">
        <f t="shared" si="33"/>
        <v>9060487415118.156</v>
      </c>
      <c r="AB68" s="15">
        <f t="shared" si="34"/>
        <v>-231719540757538</v>
      </c>
      <c r="AC68" s="15">
        <f t="shared" si="35"/>
        <v>927276558347018.1</v>
      </c>
    </row>
    <row r="69" spans="2:29" ht="12.75">
      <c r="B69" s="12">
        <f t="shared" si="8"/>
        <v>4.480000000000002</v>
      </c>
      <c r="C69" s="14">
        <f t="shared" si="9"/>
        <v>0.9998416406630668</v>
      </c>
      <c r="D69" s="15">
        <f t="shared" si="10"/>
        <v>-0.0008496176470579875</v>
      </c>
      <c r="E69" s="15">
        <f t="shared" si="11"/>
        <v>0.008302853330867173</v>
      </c>
      <c r="F69" s="15">
        <f t="shared" si="12"/>
        <v>-0.018568177259401852</v>
      </c>
      <c r="G69" s="15">
        <f t="shared" si="13"/>
        <v>-0.12807033398605508</v>
      </c>
      <c r="H69" s="15">
        <f t="shared" si="14"/>
        <v>1.1322893605454563</v>
      </c>
      <c r="I69" s="15">
        <f t="shared" si="15"/>
        <v>-2.2404643238852437</v>
      </c>
      <c r="J69" s="15">
        <f t="shared" si="16"/>
        <v>-19.104141473049026</v>
      </c>
      <c r="K69" s="15">
        <f t="shared" si="17"/>
        <v>156.84025498388405</v>
      </c>
      <c r="L69" s="15">
        <f t="shared" si="18"/>
        <v>-284.5505014066186</v>
      </c>
      <c r="M69" s="15">
        <f t="shared" si="19"/>
        <v>-2742.337611762089</v>
      </c>
      <c r="N69" s="15">
        <f t="shared" si="20"/>
        <v>21512.52106677361</v>
      </c>
      <c r="O69" s="15">
        <f t="shared" si="21"/>
        <v>-36531.43969958799</v>
      </c>
      <c r="P69" s="15">
        <f t="shared" si="22"/>
        <v>-382389.58030973584</v>
      </c>
      <c r="Q69" s="15">
        <f t="shared" si="23"/>
        <v>2881100.2064233804</v>
      </c>
      <c r="R69" s="15">
        <f t="shared" si="24"/>
        <v>-4353838.55248218</v>
      </c>
      <c r="S69" s="15">
        <f t="shared" si="25"/>
        <v>-54294566.99080846</v>
      </c>
      <c r="T69" s="15">
        <f t="shared" si="26"/>
        <v>387218168.88638365</v>
      </c>
      <c r="U69" s="15">
        <f t="shared" si="27"/>
        <v>-502400374.7702831</v>
      </c>
      <c r="V69" s="15">
        <f t="shared" si="28"/>
        <v>-7756462985.518991</v>
      </c>
      <c r="W69" s="15">
        <f t="shared" si="29"/>
        <v>52345852739.666046</v>
      </c>
      <c r="X69" s="15">
        <f t="shared" si="30"/>
        <v>-57336880729.09862</v>
      </c>
      <c r="Y69" s="15">
        <f t="shared" si="31"/>
        <v>-1102310289179.7854</v>
      </c>
      <c r="Z69" s="15">
        <f t="shared" si="32"/>
        <v>7080093210647.3545</v>
      </c>
      <c r="AA69" s="15">
        <f t="shared" si="33"/>
        <v>-6435596541890.298</v>
      </c>
      <c r="AB69" s="15">
        <f t="shared" si="34"/>
        <v>-155351027539086.38</v>
      </c>
      <c r="AC69" s="15">
        <f t="shared" si="35"/>
        <v>953227259026746.5</v>
      </c>
    </row>
    <row r="70" spans="2:29" ht="12.75">
      <c r="B70" s="12">
        <f t="shared" si="8"/>
        <v>4.560000000000002</v>
      </c>
      <c r="C70" s="14">
        <f t="shared" si="9"/>
        <v>0.9997984673543721</v>
      </c>
      <c r="D70" s="15">
        <f t="shared" si="10"/>
        <v>-0.00025387127120517997</v>
      </c>
      <c r="E70" s="15">
        <f t="shared" si="11"/>
        <v>0.0064999065240970684</v>
      </c>
      <c r="F70" s="15">
        <f t="shared" si="12"/>
        <v>-0.02541010006242567</v>
      </c>
      <c r="G70" s="15">
        <f t="shared" si="13"/>
        <v>-0.046027897735538705</v>
      </c>
      <c r="H70" s="15">
        <f t="shared" si="14"/>
        <v>0.9047498123270504</v>
      </c>
      <c r="I70" s="15">
        <f t="shared" si="15"/>
        <v>-3.295296063216358</v>
      </c>
      <c r="J70" s="15">
        <f t="shared" si="16"/>
        <v>-7.665905773208188</v>
      </c>
      <c r="K70" s="15">
        <f t="shared" si="17"/>
        <v>127.06470961206995</v>
      </c>
      <c r="L70" s="15">
        <f t="shared" si="18"/>
        <v>-438.7905259626123</v>
      </c>
      <c r="M70" s="15">
        <f t="shared" si="19"/>
        <v>-1166.087102558989</v>
      </c>
      <c r="N70" s="15">
        <f t="shared" si="20"/>
        <v>17603.43855108227</v>
      </c>
      <c r="O70" s="15">
        <f t="shared" si="21"/>
        <v>-58356.91514984574</v>
      </c>
      <c r="P70" s="15">
        <f t="shared" si="22"/>
        <v>-169822.4590878148</v>
      </c>
      <c r="Q70" s="15">
        <f t="shared" si="23"/>
        <v>2391042.6685031676</v>
      </c>
      <c r="R70" s="15">
        <f t="shared" si="24"/>
        <v>-7513010.746701455</v>
      </c>
      <c r="S70" s="15">
        <f t="shared" si="25"/>
        <v>-25499280.478666283</v>
      </c>
      <c r="T70" s="15">
        <f t="shared" si="26"/>
        <v>326546892.97937757</v>
      </c>
      <c r="U70" s="15">
        <f t="shared" si="27"/>
        <v>-961994324.6801617</v>
      </c>
      <c r="V70" s="15">
        <f t="shared" si="28"/>
        <v>-3834481602.974594</v>
      </c>
      <c r="W70" s="15">
        <f t="shared" si="29"/>
        <v>44820795125.85405</v>
      </c>
      <c r="X70" s="15">
        <f t="shared" si="30"/>
        <v>-123654013961.12804</v>
      </c>
      <c r="Y70" s="15">
        <f t="shared" si="31"/>
        <v>-568152611328.802</v>
      </c>
      <c r="Z70" s="15">
        <f t="shared" si="32"/>
        <v>6147747537750.233</v>
      </c>
      <c r="AA70" s="15">
        <f t="shared" si="33"/>
        <v>-15905482024374.375</v>
      </c>
      <c r="AB70" s="15">
        <f t="shared" si="34"/>
        <v>-82927083245398.6</v>
      </c>
      <c r="AC70" s="15">
        <f t="shared" si="35"/>
        <v>839450474027958.6</v>
      </c>
    </row>
    <row r="71" spans="2:29" ht="12.75">
      <c r="B71" s="12">
        <f t="shared" si="8"/>
        <v>4.640000000000002</v>
      </c>
      <c r="C71" s="14">
        <f t="shared" si="9"/>
        <v>0.9997967339498801</v>
      </c>
      <c r="D71" s="15">
        <f t="shared" si="10"/>
        <v>0.00018233305838645533</v>
      </c>
      <c r="E71" s="15">
        <f t="shared" si="11"/>
        <v>0.004391225656234813</v>
      </c>
      <c r="F71" s="15">
        <f t="shared" si="12"/>
        <v>-0.026488108411815755</v>
      </c>
      <c r="G71" s="15">
        <f t="shared" si="13"/>
        <v>0.015357503958148748</v>
      </c>
      <c r="H71" s="15">
        <f t="shared" si="14"/>
        <v>0.6266635330872122</v>
      </c>
      <c r="I71" s="15">
        <f t="shared" si="15"/>
        <v>-3.540936200383597</v>
      </c>
      <c r="J71" s="15">
        <f t="shared" si="16"/>
        <v>1.0240326798149102</v>
      </c>
      <c r="K71" s="15">
        <f t="shared" si="17"/>
        <v>89.62875415656586</v>
      </c>
      <c r="L71" s="15">
        <f t="shared" si="18"/>
        <v>-480.95364810689125</v>
      </c>
      <c r="M71" s="15">
        <f t="shared" si="19"/>
        <v>44.82192752507024</v>
      </c>
      <c r="N71" s="15">
        <f t="shared" si="20"/>
        <v>12582.08535156816</v>
      </c>
      <c r="O71" s="15">
        <f t="shared" si="21"/>
        <v>-64967.45184197533</v>
      </c>
      <c r="P71" s="15">
        <f t="shared" si="22"/>
        <v>-4226.795688537111</v>
      </c>
      <c r="Q71" s="15">
        <f t="shared" si="23"/>
        <v>1734538.7183558936</v>
      </c>
      <c r="R71" s="15">
        <f t="shared" si="24"/>
        <v>-8595460.720703576</v>
      </c>
      <c r="S71" s="15">
        <f t="shared" si="25"/>
        <v>-2708184.365246454</v>
      </c>
      <c r="T71" s="15">
        <f t="shared" si="26"/>
        <v>240917332.18562073</v>
      </c>
      <c r="U71" s="15">
        <f t="shared" si="27"/>
        <v>-1136685992.261694</v>
      </c>
      <c r="V71" s="15">
        <f t="shared" si="28"/>
        <v>-682962152.0770218</v>
      </c>
      <c r="W71" s="15">
        <f t="shared" si="29"/>
        <v>33605880354.884686</v>
      </c>
      <c r="X71" s="15">
        <f t="shared" si="30"/>
        <v>-150910089175.27673</v>
      </c>
      <c r="Y71" s="15">
        <f t="shared" si="31"/>
        <v>-132933468384.21184</v>
      </c>
      <c r="Z71" s="15">
        <f t="shared" si="32"/>
        <v>4677823705776.568</v>
      </c>
      <c r="AA71" s="15">
        <f t="shared" si="33"/>
        <v>-20044099316203.94</v>
      </c>
      <c r="AB71" s="15">
        <f t="shared" si="34"/>
        <v>-23104285773692.797</v>
      </c>
      <c r="AC71" s="15">
        <f t="shared" si="35"/>
        <v>647880877175276.2</v>
      </c>
    </row>
    <row r="72" spans="2:29" ht="12.75">
      <c r="B72" s="12">
        <f t="shared" si="8"/>
        <v>4.720000000000002</v>
      </c>
      <c r="C72" s="14">
        <f t="shared" si="9"/>
        <v>0.9998231542388961</v>
      </c>
      <c r="D72" s="15">
        <f t="shared" si="10"/>
        <v>0.00045115321139592484</v>
      </c>
      <c r="E72" s="15">
        <f t="shared" si="11"/>
        <v>0.0023688116871538848</v>
      </c>
      <c r="F72" s="15">
        <f t="shared" si="12"/>
        <v>-0.023552323957268285</v>
      </c>
      <c r="G72" s="15">
        <f t="shared" si="13"/>
        <v>0.05438687402555255</v>
      </c>
      <c r="H72" s="15">
        <f t="shared" si="14"/>
        <v>0.35349856947171615</v>
      </c>
      <c r="I72" s="15">
        <f t="shared" si="15"/>
        <v>-3.212846482291739</v>
      </c>
      <c r="J72" s="15">
        <f t="shared" si="16"/>
        <v>6.6788108445372805</v>
      </c>
      <c r="K72" s="15">
        <f t="shared" si="17"/>
        <v>52.259166288723364</v>
      </c>
      <c r="L72" s="15">
        <f t="shared" si="18"/>
        <v>-442.6120904421024</v>
      </c>
      <c r="M72" s="15">
        <f t="shared" si="19"/>
        <v>845.857758209626</v>
      </c>
      <c r="N72" s="15">
        <f t="shared" si="20"/>
        <v>7504.516859973384</v>
      </c>
      <c r="O72" s="15">
        <f t="shared" si="21"/>
        <v>-60487.00958617386</v>
      </c>
      <c r="P72" s="15">
        <f t="shared" si="22"/>
        <v>107179.74040980115</v>
      </c>
      <c r="Q72" s="15">
        <f t="shared" si="23"/>
        <v>1056846.9599581126</v>
      </c>
      <c r="R72" s="15">
        <f t="shared" si="24"/>
        <v>-8138480.44641718</v>
      </c>
      <c r="S72" s="15">
        <f t="shared" si="25"/>
        <v>12922731.005866788</v>
      </c>
      <c r="T72" s="15">
        <f t="shared" si="26"/>
        <v>150405111.5297268</v>
      </c>
      <c r="U72" s="15">
        <f t="shared" si="27"/>
        <v>-1096768313.5843294</v>
      </c>
      <c r="V72" s="15">
        <f t="shared" si="28"/>
        <v>1518682655.6328433</v>
      </c>
      <c r="W72" s="15">
        <f t="shared" si="29"/>
        <v>21472245645.985123</v>
      </c>
      <c r="X72" s="15">
        <f t="shared" si="30"/>
        <v>-148308877675.7676</v>
      </c>
      <c r="Y72" s="15">
        <f t="shared" si="31"/>
        <v>176212057965.3221</v>
      </c>
      <c r="Z72" s="15">
        <f t="shared" si="32"/>
        <v>3051051518190.589</v>
      </c>
      <c r="AA72" s="15">
        <f t="shared" si="33"/>
        <v>-20049588446126.82</v>
      </c>
      <c r="AB72" s="15">
        <f t="shared" si="34"/>
        <v>20062092835017</v>
      </c>
      <c r="AC72" s="15">
        <f t="shared" si="35"/>
        <v>430649527294575.4</v>
      </c>
    </row>
    <row r="73" spans="2:29" ht="12.75">
      <c r="B73" s="12">
        <f t="shared" si="8"/>
        <v>4.8000000000000025</v>
      </c>
      <c r="C73" s="14">
        <f t="shared" si="9"/>
        <v>0.9998649182280707</v>
      </c>
      <c r="D73" s="15">
        <f t="shared" si="10"/>
        <v>0.0005704499261011027</v>
      </c>
      <c r="E73" s="15">
        <f t="shared" si="11"/>
        <v>0.0006835453198420779</v>
      </c>
      <c r="F73" s="15">
        <f t="shared" si="12"/>
        <v>-0.018331673325547367</v>
      </c>
      <c r="G73" s="15">
        <f t="shared" si="13"/>
        <v>0.07303301546788729</v>
      </c>
      <c r="H73" s="15">
        <f t="shared" si="14"/>
        <v>0.12157268615303929</v>
      </c>
      <c r="I73" s="15">
        <f t="shared" si="15"/>
        <v>-2.5474548627396203</v>
      </c>
      <c r="J73" s="15">
        <f t="shared" si="16"/>
        <v>9.52656441748773</v>
      </c>
      <c r="K73" s="15">
        <f t="shared" si="17"/>
        <v>20.09737638878746</v>
      </c>
      <c r="L73" s="15">
        <f t="shared" si="18"/>
        <v>-355.88169842777273</v>
      </c>
      <c r="M73" s="15">
        <f t="shared" si="19"/>
        <v>1263.3934173984953</v>
      </c>
      <c r="N73" s="15">
        <f t="shared" si="20"/>
        <v>3085.2290075796595</v>
      </c>
      <c r="O73" s="15">
        <f t="shared" si="21"/>
        <v>-49199.434052490586</v>
      </c>
      <c r="P73" s="15">
        <f t="shared" si="22"/>
        <v>167014.4779784649</v>
      </c>
      <c r="Q73" s="15">
        <f t="shared" si="23"/>
        <v>458132.69431224954</v>
      </c>
      <c r="R73" s="15">
        <f t="shared" si="24"/>
        <v>-6713831.429411292</v>
      </c>
      <c r="S73" s="15">
        <f t="shared" si="25"/>
        <v>21607747.749569036</v>
      </c>
      <c r="T73" s="15">
        <f t="shared" si="26"/>
        <v>69108455.59558949</v>
      </c>
      <c r="U73" s="15">
        <f t="shared" si="27"/>
        <v>-918841356.0945315</v>
      </c>
      <c r="V73" s="15">
        <f t="shared" si="28"/>
        <v>2781579286.46076</v>
      </c>
      <c r="W73" s="15">
        <f t="shared" si="29"/>
        <v>10398245948.373753</v>
      </c>
      <c r="X73" s="15">
        <f t="shared" si="30"/>
        <v>-126114419230.69888</v>
      </c>
      <c r="Y73" s="15">
        <f t="shared" si="31"/>
        <v>358511727519.3696</v>
      </c>
      <c r="Z73" s="15">
        <f t="shared" si="32"/>
        <v>1543503237748.4878</v>
      </c>
      <c r="AA73" s="15">
        <f t="shared" si="33"/>
        <v>-17291735433328.21</v>
      </c>
      <c r="AB73" s="15">
        <f t="shared" si="34"/>
        <v>46152335047251.74</v>
      </c>
      <c r="AC73" s="15">
        <f t="shared" si="35"/>
        <v>226153034184291.84</v>
      </c>
    </row>
    <row r="74" spans="2:29" ht="12.75">
      <c r="B74" s="12">
        <f t="shared" si="8"/>
        <v>4.880000000000003</v>
      </c>
      <c r="C74" s="14">
        <f t="shared" si="9"/>
        <v>0.9999113043399983</v>
      </c>
      <c r="D74" s="15">
        <f t="shared" si="10"/>
        <v>0.0005728458070590718</v>
      </c>
      <c r="E74" s="15">
        <f t="shared" si="11"/>
        <v>-0.000542990321761548</v>
      </c>
      <c r="F74" s="15">
        <f t="shared" si="12"/>
        <v>-0.012300699049972757</v>
      </c>
      <c r="G74" s="15">
        <f t="shared" si="13"/>
        <v>0.07544496071676483</v>
      </c>
      <c r="H74" s="15">
        <f t="shared" si="14"/>
        <v>-0.050595667303194224</v>
      </c>
      <c r="I74" s="15">
        <f t="shared" si="15"/>
        <v>-1.7491634391155395</v>
      </c>
      <c r="J74" s="15">
        <f t="shared" si="16"/>
        <v>10.107327093426935</v>
      </c>
      <c r="K74" s="15">
        <f t="shared" si="17"/>
        <v>-4.146294313213392</v>
      </c>
      <c r="L74" s="15">
        <f t="shared" si="18"/>
        <v>-248.84064777530614</v>
      </c>
      <c r="M74" s="15">
        <f t="shared" si="19"/>
        <v>1367.6321161251608</v>
      </c>
      <c r="N74" s="15">
        <f t="shared" si="20"/>
        <v>-288.0321763847454</v>
      </c>
      <c r="O74" s="15">
        <f t="shared" si="21"/>
        <v>-34906.72304195199</v>
      </c>
      <c r="P74" s="15">
        <f t="shared" si="22"/>
        <v>184118.5995920874</v>
      </c>
      <c r="Q74" s="15">
        <f t="shared" si="23"/>
        <v>-5420.696060362803</v>
      </c>
      <c r="R74" s="15">
        <f t="shared" si="24"/>
        <v>-4837485.544290048</v>
      </c>
      <c r="S74" s="15">
        <f t="shared" si="25"/>
        <v>24447932.116358608</v>
      </c>
      <c r="T74" s="15">
        <f t="shared" si="26"/>
        <v>5184564.315433784</v>
      </c>
      <c r="U74" s="15">
        <f t="shared" si="27"/>
        <v>-673154477.1073995</v>
      </c>
      <c r="V74" s="15">
        <f t="shared" si="28"/>
        <v>3242645535.9606466</v>
      </c>
      <c r="W74" s="15">
        <f t="shared" si="29"/>
        <v>1559864018.5818417</v>
      </c>
      <c r="X74" s="15">
        <f t="shared" si="30"/>
        <v>-93885724293.7084</v>
      </c>
      <c r="Y74" s="15">
        <f t="shared" si="31"/>
        <v>430920494879.25586</v>
      </c>
      <c r="Z74" s="15">
        <f t="shared" si="32"/>
        <v>323290131859.6996</v>
      </c>
      <c r="AA74" s="15">
        <f t="shared" si="33"/>
        <v>-13066601128203.535</v>
      </c>
      <c r="AB74" s="15">
        <f t="shared" si="34"/>
        <v>57235832922178.016</v>
      </c>
      <c r="AC74" s="15">
        <f t="shared" si="35"/>
        <v>58316158669239.38</v>
      </c>
    </row>
    <row r="75" spans="2:29" ht="12.75">
      <c r="B75" s="12">
        <f t="shared" si="8"/>
        <v>4.960000000000003</v>
      </c>
      <c r="C75" s="14">
        <f t="shared" si="9"/>
        <v>0.9999544715586268</v>
      </c>
      <c r="D75" s="15">
        <f t="shared" si="10"/>
        <v>0.0004963518534402199</v>
      </c>
      <c r="E75" s="15">
        <f t="shared" si="11"/>
        <v>-0.0012926515982812354</v>
      </c>
      <c r="F75" s="15">
        <f t="shared" si="12"/>
        <v>-0.006559218591771537</v>
      </c>
      <c r="G75" s="15">
        <f t="shared" si="13"/>
        <v>0.06664910024505533</v>
      </c>
      <c r="H75" s="15">
        <f t="shared" si="14"/>
        <v>-0.158926697884083</v>
      </c>
      <c r="I75" s="15">
        <f t="shared" si="15"/>
        <v>-0.9727655334129578</v>
      </c>
      <c r="J75" s="15">
        <f t="shared" si="16"/>
        <v>9.094660142302704</v>
      </c>
      <c r="K75" s="15">
        <f t="shared" si="17"/>
        <v>-19.756269669978945</v>
      </c>
      <c r="L75" s="15">
        <f t="shared" si="18"/>
        <v>-143.01806699727587</v>
      </c>
      <c r="M75" s="15">
        <f t="shared" si="19"/>
        <v>1248.4670311708821</v>
      </c>
      <c r="N75" s="15">
        <f t="shared" si="20"/>
        <v>-2499.4422290346592</v>
      </c>
      <c r="O75" s="15">
        <f t="shared" si="21"/>
        <v>-20565.74558834819</v>
      </c>
      <c r="P75" s="15">
        <f t="shared" si="22"/>
        <v>170282.8637796017</v>
      </c>
      <c r="Q75" s="15">
        <f t="shared" si="23"/>
        <v>-314803.84986114973</v>
      </c>
      <c r="R75" s="15">
        <f t="shared" si="24"/>
        <v>-2916958.555709371</v>
      </c>
      <c r="S75" s="15">
        <f t="shared" si="25"/>
        <v>22985564.865179263</v>
      </c>
      <c r="T75" s="15">
        <f t="shared" si="26"/>
        <v>-38306618.641671225</v>
      </c>
      <c r="U75" s="15">
        <f t="shared" si="27"/>
        <v>-416023103.02288985</v>
      </c>
      <c r="V75" s="15">
        <f t="shared" si="28"/>
        <v>3103988174.1502447</v>
      </c>
      <c r="W75" s="15">
        <f t="shared" si="29"/>
        <v>-4565184315.908981</v>
      </c>
      <c r="X75" s="15">
        <f t="shared" si="30"/>
        <v>-59393925633.66458</v>
      </c>
      <c r="Y75" s="15">
        <f t="shared" si="31"/>
        <v>419907561008.32263</v>
      </c>
      <c r="Z75" s="15">
        <f t="shared" si="32"/>
        <v>-536788826216.6904</v>
      </c>
      <c r="AA75" s="15">
        <f t="shared" si="33"/>
        <v>-8442577184478.791</v>
      </c>
      <c r="AB75" s="15">
        <f t="shared" si="34"/>
        <v>56761680021720.34</v>
      </c>
      <c r="AC75" s="15">
        <f t="shared" si="35"/>
        <v>-61908428521058.516</v>
      </c>
    </row>
    <row r="76" spans="2:29" ht="12.75">
      <c r="B76" s="12">
        <f t="shared" si="8"/>
        <v>5.040000000000003</v>
      </c>
      <c r="C76" s="14">
        <f t="shared" si="9"/>
        <v>0.9999895925926392</v>
      </c>
      <c r="D76" s="15">
        <f t="shared" si="10"/>
        <v>0.00037734304165124613</v>
      </c>
      <c r="E76" s="15">
        <f t="shared" si="11"/>
        <v>-0.0016190932885538033</v>
      </c>
      <c r="F76" s="15">
        <f t="shared" si="12"/>
        <v>-0.0018039302429850934</v>
      </c>
      <c r="G76" s="15">
        <f t="shared" si="13"/>
        <v>0.05156101301830014</v>
      </c>
      <c r="H76" s="15">
        <f t="shared" si="14"/>
        <v>-0.20954187777415237</v>
      </c>
      <c r="I76" s="15">
        <f t="shared" si="15"/>
        <v>-0.3185613210462685</v>
      </c>
      <c r="J76" s="15">
        <f t="shared" si="16"/>
        <v>7.15826988614211</v>
      </c>
      <c r="K76" s="15">
        <f t="shared" si="17"/>
        <v>-27.446481094957235</v>
      </c>
      <c r="L76" s="15">
        <f t="shared" si="18"/>
        <v>-52.612811543972754</v>
      </c>
      <c r="M76" s="15">
        <f t="shared" si="19"/>
        <v>996.6233469060912</v>
      </c>
      <c r="N76" s="15">
        <f t="shared" si="20"/>
        <v>-3631.0261414307165</v>
      </c>
      <c r="O76" s="15">
        <f t="shared" si="21"/>
        <v>-8161.35869532678</v>
      </c>
      <c r="P76" s="15">
        <f t="shared" si="22"/>
        <v>137650.0952615423</v>
      </c>
      <c r="Q76" s="15">
        <f t="shared" si="23"/>
        <v>-478502.703420666</v>
      </c>
      <c r="R76" s="15">
        <f t="shared" si="24"/>
        <v>-1231042.2738072388</v>
      </c>
      <c r="S76" s="15">
        <f t="shared" si="25"/>
        <v>18845372.323251083</v>
      </c>
      <c r="T76" s="15">
        <f t="shared" si="26"/>
        <v>-62135394.7114066</v>
      </c>
      <c r="U76" s="15">
        <f t="shared" si="27"/>
        <v>-186681776.88923138</v>
      </c>
      <c r="V76" s="15">
        <f t="shared" si="28"/>
        <v>2583418682.3261766</v>
      </c>
      <c r="W76" s="15">
        <f t="shared" si="29"/>
        <v>-8031686034.816103</v>
      </c>
      <c r="X76" s="15">
        <f t="shared" si="30"/>
        <v>-28144698529.499916</v>
      </c>
      <c r="Y76" s="15">
        <f t="shared" si="31"/>
        <v>354656375226.3924</v>
      </c>
      <c r="Z76" s="15">
        <f t="shared" si="32"/>
        <v>-1037671559893.5223</v>
      </c>
      <c r="AA76" s="15">
        <f t="shared" si="33"/>
        <v>-4188779510119.506</v>
      </c>
      <c r="AB76" s="15">
        <f t="shared" si="34"/>
        <v>48626804185914.766</v>
      </c>
      <c r="AC76" s="15">
        <f t="shared" si="35"/>
        <v>-133750880711914.48</v>
      </c>
    </row>
    <row r="77" spans="2:29" ht="12.75">
      <c r="B77" s="12">
        <f t="shared" si="8"/>
        <v>5.120000000000003</v>
      </c>
      <c r="C77" s="14">
        <f t="shared" si="9"/>
        <v>1.0000145271902818</v>
      </c>
      <c r="D77" s="15">
        <f t="shared" si="10"/>
        <v>0.00024607904812418694</v>
      </c>
      <c r="E77" s="15">
        <f t="shared" si="11"/>
        <v>-0.0016166517545118239</v>
      </c>
      <c r="F77" s="15">
        <f t="shared" si="12"/>
        <v>0.0016346850364170426</v>
      </c>
      <c r="G77" s="15">
        <f t="shared" si="13"/>
        <v>0.034341174385001574</v>
      </c>
      <c r="H77" s="15">
        <f t="shared" si="14"/>
        <v>-0.21452634804088078</v>
      </c>
      <c r="I77" s="15">
        <f t="shared" si="15"/>
        <v>0.16338123737375204</v>
      </c>
      <c r="J77" s="15">
        <f t="shared" si="16"/>
        <v>4.872863864463138</v>
      </c>
      <c r="K77" s="15">
        <f t="shared" si="17"/>
        <v>-28.786507405241252</v>
      </c>
      <c r="L77" s="15">
        <f t="shared" si="18"/>
        <v>15.022820689394912</v>
      </c>
      <c r="M77" s="15">
        <f t="shared" si="19"/>
        <v>690.9273849617013</v>
      </c>
      <c r="N77" s="15">
        <f t="shared" si="20"/>
        <v>-3885.8964325682073</v>
      </c>
      <c r="O77" s="15">
        <f t="shared" si="21"/>
        <v>1244.799829507949</v>
      </c>
      <c r="P77" s="15">
        <f t="shared" si="22"/>
        <v>96928.44621691047</v>
      </c>
      <c r="Q77" s="15">
        <f t="shared" si="23"/>
        <v>-522234.2002486634</v>
      </c>
      <c r="R77" s="15">
        <f t="shared" si="24"/>
        <v>66004.97063234882</v>
      </c>
      <c r="S77" s="15">
        <f t="shared" si="25"/>
        <v>13483259.49107737</v>
      </c>
      <c r="T77" s="15">
        <f t="shared" si="26"/>
        <v>-69527110.01819268</v>
      </c>
      <c r="U77" s="15">
        <f t="shared" si="27"/>
        <v>-7535742.218545644</v>
      </c>
      <c r="V77" s="15">
        <f t="shared" si="28"/>
        <v>1879216558.5746608</v>
      </c>
      <c r="W77" s="15">
        <f t="shared" si="29"/>
        <v>-9242781494.729498</v>
      </c>
      <c r="X77" s="15">
        <f t="shared" si="30"/>
        <v>-3371039959.503906</v>
      </c>
      <c r="Y77" s="15">
        <f t="shared" si="31"/>
        <v>262145297450.6957</v>
      </c>
      <c r="Z77" s="15">
        <f t="shared" si="32"/>
        <v>-1229458061873.9985</v>
      </c>
      <c r="AA77" s="15">
        <f t="shared" si="33"/>
        <v>-768362339742.1516</v>
      </c>
      <c r="AB77" s="15">
        <f t="shared" si="34"/>
        <v>36491148660233.8</v>
      </c>
      <c r="AC77" s="15">
        <f t="shared" si="35"/>
        <v>-163356728995600.66</v>
      </c>
    </row>
    <row r="78" spans="2:29" ht="12.75">
      <c r="B78" s="12">
        <f t="shared" si="8"/>
        <v>5.200000000000003</v>
      </c>
      <c r="C78" s="14">
        <f t="shared" si="9"/>
        <v>1.00002923255115</v>
      </c>
      <c r="D78" s="15">
        <f t="shared" si="10"/>
        <v>0.00012454833843396636</v>
      </c>
      <c r="E78" s="15">
        <f t="shared" si="11"/>
        <v>-0.0013938899339708448</v>
      </c>
      <c r="F78" s="15">
        <f t="shared" si="12"/>
        <v>0.00371697501348719</v>
      </c>
      <c r="G78" s="15">
        <f t="shared" si="13"/>
        <v>0.018069220944092232</v>
      </c>
      <c r="H78" s="15">
        <f t="shared" si="14"/>
        <v>-0.18827603323706738</v>
      </c>
      <c r="I78" s="15">
        <f t="shared" si="15"/>
        <v>0.46344937692909793</v>
      </c>
      <c r="J78" s="15">
        <f t="shared" si="16"/>
        <v>2.6704106215957593</v>
      </c>
      <c r="K78" s="15">
        <f t="shared" si="17"/>
        <v>-25.70072869232481</v>
      </c>
      <c r="L78" s="15">
        <f t="shared" si="18"/>
        <v>58.1196071391534</v>
      </c>
      <c r="M78" s="15">
        <f t="shared" si="19"/>
        <v>391.4254000508208</v>
      </c>
      <c r="N78" s="15">
        <f t="shared" si="20"/>
        <v>-3520.2498426788143</v>
      </c>
      <c r="O78" s="15">
        <f t="shared" si="21"/>
        <v>7354.676076818264</v>
      </c>
      <c r="P78" s="15">
        <f t="shared" si="22"/>
        <v>56393.277898061875</v>
      </c>
      <c r="Q78" s="15">
        <f t="shared" si="23"/>
        <v>-479705.26691074076</v>
      </c>
      <c r="R78" s="15">
        <f t="shared" si="24"/>
        <v>924490.5466591647</v>
      </c>
      <c r="S78" s="15">
        <f t="shared" si="25"/>
        <v>8041560.038006821</v>
      </c>
      <c r="T78" s="15">
        <f t="shared" si="26"/>
        <v>-64904238.06125642</v>
      </c>
      <c r="U78" s="15">
        <f t="shared" si="27"/>
        <v>113350707.09877592</v>
      </c>
      <c r="V78" s="15">
        <f t="shared" si="28"/>
        <v>1149269788.723205</v>
      </c>
      <c r="W78" s="15">
        <f t="shared" si="29"/>
        <v>-8778888259.314259</v>
      </c>
      <c r="X78" s="15">
        <f t="shared" si="30"/>
        <v>13658535881.102343</v>
      </c>
      <c r="Y78" s="15">
        <f t="shared" si="31"/>
        <v>164162794171.57004</v>
      </c>
      <c r="Z78" s="15">
        <f t="shared" si="32"/>
        <v>-1188212803260.6577</v>
      </c>
      <c r="AA78" s="15">
        <f t="shared" si="33"/>
        <v>1623833853445.5388</v>
      </c>
      <c r="AB78" s="15">
        <f t="shared" si="34"/>
        <v>23352359069788.992</v>
      </c>
      <c r="AC78" s="15">
        <f t="shared" si="35"/>
        <v>-160649657069858.75</v>
      </c>
    </row>
    <row r="79" spans="2:29" ht="12.75">
      <c r="B79" s="12">
        <f aca="true" t="shared" si="36" ref="B79:B113">B78+B$7</f>
        <v>5.280000000000003</v>
      </c>
      <c r="C79" s="14">
        <f aca="true" t="shared" si="37" ref="C79:C113">$C$10*C78+$D$10*D78+$E$10*E78+$F$10*F78+$G$10*G78+$H$10*H78+$I$10*I78+$J$10*J78+$K$10*K78+$L$10*L78+$M$10*M78+$N$10*N78+$O$10*O78+$P$10*P78+$Q$10*Q78+$R$10*R78+$S$10*S78+$T$10*T78+$U$10*U78+$V$10*V78+$W$10*W78+$X$10*X75+$Y$10*Y78+$Z$10*Z78+$AA$10*AA78+$AB$10*$AB78+$AC$10*AC78</f>
        <v>1.0000350790280519</v>
      </c>
      <c r="D79" s="15">
        <f aca="true" t="shared" si="38" ref="D79:D113">$C$10*D78+$D$10*E78+$E$10*F78+$F$10*G78+$G$10*H78+$H$10*I78+$I$10*J78+$J$10*K78+$K$10*L78+$L$10*M78+$M$10*N78+$N$10*O78+$O$10*P78+$P$10*Q78+$Q$10*R78+$R$10*S78+$S$10*T78+$T$10*U78+$U$10*V78+$V$10*W78+$W$10*X78+$X$10*Y78+$Y$10*Z78+$Z$10*AA78+$AA$10*AB78+$AB$10*AC78</f>
        <v>2.6165569319536008E-05</v>
      </c>
      <c r="E79" s="15">
        <f aca="true" t="shared" si="39" ref="E79:E113">$C$10*E78+$D$10*F78+$E$10*G78+$F$10*H78+$G$10*I78+$H$10*J78+$I$10*K78+$J$10*L78+$K$10*M78+$L$10*N78+$M$10*O78+$N$10*P78+$O$10*Q78+$P$10*R78+$Q$10*S78+$R$10*T78+$S$10*U78+$T$10*V78+$U$10*W78+$V$10*X78+$W$10*Y78+$X$10*Z78+$Y$10*AA78+$Z$10*AB78+$AA$10*AC78</f>
        <v>-0.001053921874262664</v>
      </c>
      <c r="F79" s="15">
        <f aca="true" t="shared" si="40" ref="F79:F113">$C$10*F78+$D$10*G78+$E$10*H78+$F$10*I78+$G$10*J78+$H$10*K78+$I$10*L78+$J$10*M78+$K$10*N78+$L$10*O78+$M$10*P78+$N$10*Q78+$O$10*R78+$P$10*S78+$Q$10*T78+$R$10*U78+$S$10*V78+$T$10*W78+$U$10*X78+$V$10*Y78+$W$10*Z78+$X$10*AA78+$Y$10*AB78+$Z$10*AC78</f>
        <v>0.004603455408212543</v>
      </c>
      <c r="G79" s="15">
        <f aca="true" t="shared" si="41" ref="G79:G113">$C$10*G78+$D$10*H78+$E$10*I78+$F$10*J78+$G$10*K78+$H$10*L78+$I$10*M78+$J$10*N78+$K$10*O78+$L$10*P78+$M$10*Q78+$N$10*R78+$O$10*S78+$P$10*T78+$Q$10*U78+$R$10*V78+$S$10*W78+$T$10*X78+$U$10*Y78+$V$10*Z78+$W$10*AA78+$X$10*AB78+$Y$10*AC78</f>
        <v>0.00467590399809257</v>
      </c>
      <c r="H79" s="15">
        <f aca="true" t="shared" si="42" ref="H79:H113">$C$10*H78+$D$10*I78+$E$10*J78+$F$10*K78+$G$10*L78+$H$10*M78+$I$10*N78+$J$10*O78+$K$10*P78+$L$10*Q78+$M$10*R78+$N$10*S78+$O$10*T78+$P$10*U78+$Q$10*V78+$R$10*W78+$S$10*X78+$T$10*Y78+$U$10*Z78+$V$10*AA78+$W$10*AB78+$Y$10*AC78</f>
        <v>-0.1447392675318616</v>
      </c>
      <c r="I79" s="15">
        <f aca="true" t="shared" si="43" ref="I79:I113">$C$10*I78+$D$10*J78+$E$10*K78+$F$10*L78+$G$10*M78+$H$10*N78+$I$10*O78+$J$10*P78+$K$10*Q78+$L$10*R78+$M$10*S78+$N$10*T78+$O$10*U78+$P$10*V78+$Q$10*W78+$R$10*X78+$S$10*Y78+$T$10*Z78+$U$10*AA78+$V$10*AB78+$W$10*AC78</f>
        <v>0.6003742338571507</v>
      </c>
      <c r="J79" s="15">
        <f aca="true" t="shared" si="44" ref="J79:J113">-$B$5*I79-$C$5*H79-$D$5*G79-$E$5*F79-$F$5*E79-$G$5*D79-$H$5*C79</f>
        <v>0.82794821917368</v>
      </c>
      <c r="K79" s="15">
        <f aca="true" t="shared" si="45" ref="K79:K113">-$B$5*J79-$C$5*I79-$D$5*H79-$E$5*G79-$F$5*F79-$G$5*E79-$H$5*D79</f>
        <v>-20.085072098899715</v>
      </c>
      <c r="L79" s="15">
        <f aca="true" t="shared" si="46" ref="L79:L113">-$B$5*K79-$C$5*J79-$D$5*I79-$E$5*H79-$F$5*G79-$G$5*F79-$H$5*E79</f>
        <v>78.87995144991564</v>
      </c>
      <c r="M79" s="15">
        <f aca="true" t="shared" si="47" ref="M79:M113">-$B$5*L79-$C$5*K79-$D$5*J79-$E$5*I79-$F$5*H79-$G$5*G79-$H$5*F79</f>
        <v>137.36181312036712</v>
      </c>
      <c r="N79" s="15">
        <f aca="true" t="shared" si="48" ref="N79:N113">-$B$5*M79-$C$5*L79-$D$5*K79-$E$5*J79-$F$5*I79-$G$5*H79-$H$5*G79</f>
        <v>-2790.5778459433695</v>
      </c>
      <c r="O79" s="15">
        <f aca="true" t="shared" si="49" ref="O79:O113">-$B$5*N79-$C$5*M79-$D$5*L79-$E$5*K79-$F$5*J79-$G$5*I79-$H$5*H79</f>
        <v>10421.968950685627</v>
      </c>
      <c r="P79" s="15">
        <f aca="true" t="shared" si="50" ref="P79:P113">-$B$5*O79-$C$5*N79-$D$5*M79-$E$5*L79-$F$5*K79-$G$5*J79-$H$5*I79</f>
        <v>21554.147280947596</v>
      </c>
      <c r="Q79" s="15">
        <f aca="true" t="shared" si="51" ref="Q79:Q113">-$B$5*P79-$C$5*O79-$D$5*N79-$E$5*M79-$F$5*L79-$G$5*K79-$H$5*J79</f>
        <v>-385329.8245027805</v>
      </c>
      <c r="R79" s="15">
        <f aca="true" t="shared" si="52" ref="R79:R113">-$B$5*Q79-$C$5*P79-$D$5*O79-$E$5*N79-$F$5*M79-$G$5*L79-$H$5*K79</f>
        <v>1371521.687069837</v>
      </c>
      <c r="S79" s="15">
        <f aca="true" t="shared" si="53" ref="S79:S113">-$B$5*R79-$C$5*Q79-$D$5*P79-$E$5*O79-$F$5*N79-$G$5*M79-$H$5*L79</f>
        <v>3295459.512328891</v>
      </c>
      <c r="T79" s="15">
        <f aca="true" t="shared" si="54" ref="T79:T113">-$B$5*S79-$C$5*R79-$D$5*Q79-$E$5*P79-$F$5*O79-$G$5*N79-$H$5*M79</f>
        <v>-52880281.6063422</v>
      </c>
      <c r="U79" s="15">
        <f aca="true" t="shared" si="55" ref="U79:U113">-$B$5*T79-$C$5*S79-$D$5*R79-$E$5*Q79-$F$5*P79-$G$5*O79-$H$5*N79</f>
        <v>178613782.98393482</v>
      </c>
      <c r="V79" s="15">
        <f aca="true" t="shared" si="56" ref="V79:V113">-$B$5*U79-$C$5*T79-$D$5*S79-$E$5*R79-$F$5*Q79-$G$5*P79-$H$5*O79</f>
        <v>502698902.4508009</v>
      </c>
      <c r="W79" s="15">
        <f aca="true" t="shared" si="57" ref="W79:W113">-$B$5*V79-$C$5*U79-$D$5*T79-$E$5*S79-$F$5*R79-$G$5*Q79-$H$5*P79</f>
        <v>-7258927161.24053</v>
      </c>
      <c r="X79" s="15">
        <f aca="true" t="shared" si="58" ref="X79:X113">-$B$5*W79-$C$5*V79-$D$5*U79-$E$5*T79-$F$5*S79-$G$5*R79-$H$5*Q79</f>
        <v>23163395333.84217</v>
      </c>
      <c r="Y79" s="15">
        <f aca="true" t="shared" si="59" ref="Y79:Y113">-$B$5*X79-$C$5*W79-$D$5*V79-$E$5*U79-$F$5*T79-$G$5*S79-$H$5*R79</f>
        <v>76026885829.9928</v>
      </c>
      <c r="Z79" s="15">
        <f aca="true" t="shared" si="60" ref="Z79:Z113">-$B$5*Y79-$C$5*X79-$D$5*W79-$E$5*V79-$F$5*U79-$G$5*T79-$H$5*S79</f>
        <v>-996881460273.7452</v>
      </c>
      <c r="AA79" s="15">
        <f aca="true" t="shared" si="61" ref="AA79:AA113">-$B$5*Z79-$C$5*Y79-$D$5*X79-$E$5*W79-$F$5*V79-$G$5*U79-$H$5*T79</f>
        <v>2999171992576.4497</v>
      </c>
      <c r="AB79" s="15">
        <f aca="true" t="shared" si="62" ref="AB79:AB113">-$B$5*AA79-$C$5*Z79-$D$5*Y79-$E$5*X79-$F$5*W79-$G$5*V79-$H$5*U79</f>
        <v>11352568465305.129</v>
      </c>
      <c r="AC79" s="15">
        <f aca="true" t="shared" si="63" ref="AC79:AC113">-$B$5*AB79-$C$5*AA79-$D$5*Z79-$E$5*Y79-$F$5*X79-$G$5*W79-$H$5*V79</f>
        <v>-136713398468453.31</v>
      </c>
    </row>
    <row r="80" spans="2:29" ht="12.75">
      <c r="B80" s="12">
        <f t="shared" si="36"/>
        <v>5.360000000000003</v>
      </c>
      <c r="C80" s="14">
        <f t="shared" si="37"/>
        <v>1.0000341968008855</v>
      </c>
      <c r="D80" s="15">
        <f t="shared" si="38"/>
        <v>-4.324851910744198E-05</v>
      </c>
      <c r="E80" s="15">
        <f t="shared" si="39"/>
        <v>-0.0006819933655921002</v>
      </c>
      <c r="F80" s="15">
        <f t="shared" si="40"/>
        <v>0.004566487760511692</v>
      </c>
      <c r="G80" s="15">
        <f t="shared" si="41"/>
        <v>-0.004943474008458904</v>
      </c>
      <c r="H80" s="15">
        <f t="shared" si="42"/>
        <v>-0.09563641989125878</v>
      </c>
      <c r="I80" s="15">
        <f t="shared" si="43"/>
        <v>0.609231048006168</v>
      </c>
      <c r="J80" s="15">
        <f t="shared" si="44"/>
        <v>-0.519191857272971</v>
      </c>
      <c r="K80" s="15">
        <f t="shared" si="45"/>
        <v>-13.555006560797668</v>
      </c>
      <c r="L80" s="15">
        <f t="shared" si="46"/>
        <v>81.85516334991223</v>
      </c>
      <c r="M80" s="15">
        <f t="shared" si="47"/>
        <v>-51.314017158281644</v>
      </c>
      <c r="N80" s="15">
        <f t="shared" si="48"/>
        <v>-1918.3163101922878</v>
      </c>
      <c r="O80" s="15">
        <f t="shared" si="49"/>
        <v>11034.528908485176</v>
      </c>
      <c r="P80" s="15">
        <f t="shared" si="50"/>
        <v>-4687.374590864362</v>
      </c>
      <c r="Q80" s="15">
        <f t="shared" si="51"/>
        <v>-269259.05228141765</v>
      </c>
      <c r="R80" s="15">
        <f t="shared" si="52"/>
        <v>1481851.6882965253</v>
      </c>
      <c r="S80" s="15">
        <f t="shared" si="53"/>
        <v>-332234.33042351063</v>
      </c>
      <c r="T80" s="15">
        <f t="shared" si="54"/>
        <v>-37560712.746210806</v>
      </c>
      <c r="U80" s="15">
        <f t="shared" si="55"/>
        <v>197681402.70377237</v>
      </c>
      <c r="V80" s="15">
        <f t="shared" si="56"/>
        <v>979356.3949623331</v>
      </c>
      <c r="W80" s="15">
        <f t="shared" si="57"/>
        <v>-5242256231.986752</v>
      </c>
      <c r="X80" s="15">
        <f t="shared" si="58"/>
        <v>26327243912.782604</v>
      </c>
      <c r="Y80" s="15">
        <f t="shared" si="59"/>
        <v>6620254577.419813</v>
      </c>
      <c r="Z80" s="15">
        <f t="shared" si="60"/>
        <v>-731585746581.906</v>
      </c>
      <c r="AA80" s="15">
        <f t="shared" si="61"/>
        <v>3505301992161.836</v>
      </c>
      <c r="AB80" s="15">
        <f t="shared" si="62"/>
        <v>1766989813131.554</v>
      </c>
      <c r="AC80" s="15">
        <f t="shared" si="63"/>
        <v>-101881313556728</v>
      </c>
    </row>
    <row r="81" spans="2:29" ht="12.75">
      <c r="B81" s="12">
        <f t="shared" si="36"/>
        <v>5.440000000000003</v>
      </c>
      <c r="C81" s="14">
        <f t="shared" si="37"/>
        <v>1.000028933384955</v>
      </c>
      <c r="D81" s="15">
        <f t="shared" si="38"/>
        <v>-8.376389611035454E-05</v>
      </c>
      <c r="E81" s="15">
        <f t="shared" si="39"/>
        <v>-0.0003396334565915124</v>
      </c>
      <c r="F81" s="15">
        <f t="shared" si="40"/>
        <v>0.003915734296074702</v>
      </c>
      <c r="G81" s="15">
        <f t="shared" si="41"/>
        <v>-0.010710077512521945</v>
      </c>
      <c r="H81" s="15">
        <f t="shared" si="42"/>
        <v>-0.04957839843626927</v>
      </c>
      <c r="I81" s="15">
        <f t="shared" si="43"/>
        <v>0.5311686810098543</v>
      </c>
      <c r="J81" s="15">
        <f t="shared" si="44"/>
        <v>-1.3490100314298021</v>
      </c>
      <c r="K81" s="15">
        <f t="shared" si="45"/>
        <v>-7.315882302105832</v>
      </c>
      <c r="L81" s="15">
        <f t="shared" si="46"/>
        <v>72.53822721840586</v>
      </c>
      <c r="M81" s="15">
        <f t="shared" si="47"/>
        <v>-170.2881588266245</v>
      </c>
      <c r="N81" s="15">
        <f t="shared" si="48"/>
        <v>-1071.0232686993695</v>
      </c>
      <c r="O81" s="15">
        <f t="shared" si="49"/>
        <v>9922.84041615193</v>
      </c>
      <c r="P81" s="15">
        <f t="shared" si="50"/>
        <v>-21573.249990640863</v>
      </c>
      <c r="Q81" s="15">
        <f t="shared" si="51"/>
        <v>-154643.6439763796</v>
      </c>
      <c r="R81" s="15">
        <f t="shared" si="52"/>
        <v>1351815.5808590748</v>
      </c>
      <c r="S81" s="15">
        <f t="shared" si="53"/>
        <v>-2712655.651978533</v>
      </c>
      <c r="T81" s="15">
        <f t="shared" si="54"/>
        <v>-22145544.920609504</v>
      </c>
      <c r="U81" s="15">
        <f t="shared" si="55"/>
        <v>183223723.68106318</v>
      </c>
      <c r="V81" s="15">
        <f t="shared" si="56"/>
        <v>-334741649.2533301</v>
      </c>
      <c r="W81" s="15">
        <f t="shared" si="57"/>
        <v>-3171325067.0324116</v>
      </c>
      <c r="X81" s="15">
        <f t="shared" si="58"/>
        <v>24815313201.907066</v>
      </c>
      <c r="Y81" s="15">
        <f t="shared" si="59"/>
        <v>-40699934545.017075</v>
      </c>
      <c r="Z81" s="15">
        <f t="shared" si="60"/>
        <v>-453400937987.21857</v>
      </c>
      <c r="AA81" s="15">
        <f t="shared" si="61"/>
        <v>3360651095834.134</v>
      </c>
      <c r="AB81" s="15">
        <f t="shared" si="62"/>
        <v>-4884349871699.996</v>
      </c>
      <c r="AC81" s="15">
        <f t="shared" si="63"/>
        <v>-64562266892389.234</v>
      </c>
    </row>
    <row r="82" spans="2:29" ht="12.75">
      <c r="B82" s="12">
        <f t="shared" si="36"/>
        <v>5.520000000000003</v>
      </c>
      <c r="C82" s="14">
        <f t="shared" si="37"/>
        <v>1.0000214601440134</v>
      </c>
      <c r="D82" s="15">
        <f t="shared" si="38"/>
        <v>-9.938877750720176E-05</v>
      </c>
      <c r="E82" s="15">
        <f t="shared" si="39"/>
        <v>-6.401032928222542E-05</v>
      </c>
      <c r="F82" s="15">
        <f t="shared" si="40"/>
        <v>0.0029431271922052307</v>
      </c>
      <c r="G82" s="15">
        <f t="shared" si="41"/>
        <v>-0.013102296178233526</v>
      </c>
      <c r="H82" s="15">
        <f t="shared" si="42"/>
        <v>-0.01190722571620789</v>
      </c>
      <c r="I82" s="15">
        <f t="shared" si="43"/>
        <v>0.40571062973765654</v>
      </c>
      <c r="J82" s="15">
        <f t="shared" si="44"/>
        <v>-1.7182549076065055</v>
      </c>
      <c r="K82" s="15">
        <f t="shared" si="45"/>
        <v>-2.1328451306805514</v>
      </c>
      <c r="L82" s="15">
        <f t="shared" si="46"/>
        <v>56.29408799105683</v>
      </c>
      <c r="M82" s="15">
        <f t="shared" si="47"/>
        <v>-226.28593220278927</v>
      </c>
      <c r="N82" s="15">
        <f t="shared" si="48"/>
        <v>-357.20098356808484</v>
      </c>
      <c r="O82" s="15">
        <f t="shared" si="49"/>
        <v>7812.306559696219</v>
      </c>
      <c r="P82" s="15">
        <f t="shared" si="50"/>
        <v>-29883.33748855782</v>
      </c>
      <c r="Q82" s="15">
        <f t="shared" si="51"/>
        <v>-56766.14085613693</v>
      </c>
      <c r="R82" s="15">
        <f t="shared" si="52"/>
        <v>1078923.4332989417</v>
      </c>
      <c r="S82" s="15">
        <f t="shared" si="53"/>
        <v>-3931299.289032563</v>
      </c>
      <c r="T82" s="15">
        <f t="shared" si="54"/>
        <v>-8788351.274777658</v>
      </c>
      <c r="U82" s="15">
        <f t="shared" si="55"/>
        <v>148333083.5612659</v>
      </c>
      <c r="V82" s="15">
        <f t="shared" si="56"/>
        <v>-513195777.84664327</v>
      </c>
      <c r="W82" s="15">
        <f t="shared" si="57"/>
        <v>-1349449521.1305747</v>
      </c>
      <c r="X82" s="15">
        <f t="shared" si="58"/>
        <v>20385274798.01757</v>
      </c>
      <c r="Y82" s="15">
        <f t="shared" si="59"/>
        <v>-66732743450.351814</v>
      </c>
      <c r="Z82" s="15">
        <f t="shared" si="60"/>
        <v>-204931140294.43307</v>
      </c>
      <c r="AA82" s="15">
        <f t="shared" si="61"/>
        <v>2800880519693.2993</v>
      </c>
      <c r="AB82" s="15">
        <f t="shared" si="62"/>
        <v>-8657920242049.897</v>
      </c>
      <c r="AC82" s="15">
        <f t="shared" si="63"/>
        <v>-30720538231887.332</v>
      </c>
    </row>
    <row r="83" spans="2:29" ht="12.75">
      <c r="B83" s="12">
        <f t="shared" si="36"/>
        <v>5.600000000000003</v>
      </c>
      <c r="C83" s="14">
        <f t="shared" si="37"/>
        <v>1.0000135328097106</v>
      </c>
      <c r="D83" s="15">
        <f t="shared" si="38"/>
        <v>-9.621953471673105E-05</v>
      </c>
      <c r="E83" s="15">
        <f t="shared" si="39"/>
        <v>0.00012914135622673958</v>
      </c>
      <c r="F83" s="15">
        <f t="shared" si="40"/>
        <v>0.0018884898292017116</v>
      </c>
      <c r="G83" s="15">
        <f t="shared" si="41"/>
        <v>-0.012905411051585184</v>
      </c>
      <c r="H83" s="15">
        <f t="shared" si="42"/>
        <v>0.014959003495844518</v>
      </c>
      <c r="I83" s="15">
        <f t="shared" si="43"/>
        <v>0.2658356643145616</v>
      </c>
      <c r="J83" s="15">
        <f t="shared" si="44"/>
        <v>-1.728458537310436</v>
      </c>
      <c r="K83" s="15">
        <f t="shared" si="45"/>
        <v>1.6285864189083674</v>
      </c>
      <c r="L83" s="15">
        <f t="shared" si="46"/>
        <v>37.66264559057908</v>
      </c>
      <c r="M83" s="15">
        <f t="shared" si="47"/>
        <v>-232.48155570614819</v>
      </c>
      <c r="N83" s="15">
        <f t="shared" si="48"/>
        <v>169.044224885599</v>
      </c>
      <c r="O83" s="15">
        <f t="shared" si="49"/>
        <v>5325.158467013973</v>
      </c>
      <c r="P83" s="15">
        <f t="shared" si="50"/>
        <v>-31318.684588219145</v>
      </c>
      <c r="Q83" s="15">
        <f t="shared" si="51"/>
        <v>16456.368896740998</v>
      </c>
      <c r="R83" s="15">
        <f t="shared" si="52"/>
        <v>748048.9563237398</v>
      </c>
      <c r="S83" s="15">
        <f t="shared" si="53"/>
        <v>-4205265.67271944</v>
      </c>
      <c r="T83" s="15">
        <f t="shared" si="54"/>
        <v>1353821.186268615</v>
      </c>
      <c r="U83" s="15">
        <f t="shared" si="55"/>
        <v>104580222.384356</v>
      </c>
      <c r="V83" s="15">
        <f t="shared" si="56"/>
        <v>-561889918.5781453</v>
      </c>
      <c r="W83" s="15">
        <f t="shared" si="57"/>
        <v>54874342.660294354</v>
      </c>
      <c r="X83" s="15">
        <f t="shared" si="58"/>
        <v>14614404163.069859</v>
      </c>
      <c r="Y83" s="15">
        <f t="shared" si="59"/>
        <v>-74945587304.09164</v>
      </c>
      <c r="Z83" s="15">
        <f t="shared" si="60"/>
        <v>-10563730245.623459</v>
      </c>
      <c r="AA83" s="15">
        <f t="shared" si="61"/>
        <v>2040715446413.8633</v>
      </c>
      <c r="AB83" s="15">
        <f t="shared" si="62"/>
        <v>-9987833778793.744</v>
      </c>
      <c r="AC83" s="15">
        <f t="shared" si="63"/>
        <v>-3864684337989.0723</v>
      </c>
    </row>
    <row r="84" spans="2:29" ht="12.75">
      <c r="B84" s="12">
        <f t="shared" si="36"/>
        <v>5.680000000000003</v>
      </c>
      <c r="C84" s="14">
        <f t="shared" si="37"/>
        <v>1.0000063881233274</v>
      </c>
      <c r="D84" s="15">
        <f t="shared" si="38"/>
        <v>-8.091415244391148E-05</v>
      </c>
      <c r="E84" s="15">
        <f t="shared" si="39"/>
        <v>0.00024060696332452205</v>
      </c>
      <c r="F84" s="15">
        <f t="shared" si="40"/>
        <v>0.0009237177224152707</v>
      </c>
      <c r="G84" s="15">
        <f t="shared" si="41"/>
        <v>-0.011001787609658822</v>
      </c>
      <c r="H84" s="15">
        <f t="shared" si="42"/>
        <v>0.0308917737250504</v>
      </c>
      <c r="I84" s="15">
        <f t="shared" si="43"/>
        <v>0.13559399393570973</v>
      </c>
      <c r="J84" s="15">
        <f t="shared" si="44"/>
        <v>-1.4970669742564724</v>
      </c>
      <c r="K84" s="15">
        <f t="shared" si="45"/>
        <v>3.920324186696166</v>
      </c>
      <c r="L84" s="15">
        <f t="shared" si="46"/>
        <v>20.006729941279048</v>
      </c>
      <c r="M84" s="15">
        <f t="shared" si="47"/>
        <v>-204.54304742562357</v>
      </c>
      <c r="N84" s="15">
        <f t="shared" si="48"/>
        <v>497.40413156055666</v>
      </c>
      <c r="O84" s="15">
        <f t="shared" si="49"/>
        <v>2929.0533188926047</v>
      </c>
      <c r="P84" s="15">
        <f t="shared" si="50"/>
        <v>-27962.305264030016</v>
      </c>
      <c r="Q84" s="15">
        <f t="shared" si="51"/>
        <v>63122.17923665112</v>
      </c>
      <c r="R84" s="15">
        <f t="shared" si="52"/>
        <v>423931.6582980786</v>
      </c>
      <c r="S84" s="15">
        <f t="shared" si="53"/>
        <v>-3809785.7326287488</v>
      </c>
      <c r="T84" s="15">
        <f t="shared" si="54"/>
        <v>7949773.479508023</v>
      </c>
      <c r="U84" s="15">
        <f t="shared" si="55"/>
        <v>60924228.40331653</v>
      </c>
      <c r="V84" s="15">
        <f t="shared" si="56"/>
        <v>-517095179.4579262</v>
      </c>
      <c r="W84" s="15">
        <f t="shared" si="57"/>
        <v>986509165.2371942</v>
      </c>
      <c r="X84" s="15">
        <f t="shared" si="58"/>
        <v>8742040839.996517</v>
      </c>
      <c r="Y84" s="15">
        <f t="shared" si="59"/>
        <v>-70112008057.23126</v>
      </c>
      <c r="Z84" s="15">
        <f t="shared" si="60"/>
        <v>120851517970.46307</v>
      </c>
      <c r="AA84" s="15">
        <f t="shared" si="61"/>
        <v>1251309586710.1536</v>
      </c>
      <c r="AB84" s="15">
        <f t="shared" si="62"/>
        <v>-9500891293758.115</v>
      </c>
      <c r="AC84" s="15">
        <f t="shared" si="63"/>
        <v>14621752083017.945</v>
      </c>
    </row>
    <row r="85" spans="2:29" ht="12.75">
      <c r="B85" s="12">
        <f t="shared" si="36"/>
        <v>5.760000000000003</v>
      </c>
      <c r="C85" s="14">
        <f t="shared" si="37"/>
        <v>1.000000745867803</v>
      </c>
      <c r="D85" s="15">
        <f t="shared" si="38"/>
        <v>-5.9592621289653196E-05</v>
      </c>
      <c r="E85" s="15">
        <f t="shared" si="39"/>
        <v>0.0002821267949079576</v>
      </c>
      <c r="F85" s="15">
        <f t="shared" si="40"/>
        <v>0.0001515575885486132</v>
      </c>
      <c r="G85" s="15">
        <f t="shared" si="41"/>
        <v>-0.008217129932892527</v>
      </c>
      <c r="H85" s="15">
        <f t="shared" si="42"/>
        <v>0.037311964831328745</v>
      </c>
      <c r="I85" s="15">
        <f t="shared" si="43"/>
        <v>0.02974636285188965</v>
      </c>
      <c r="J85" s="15">
        <f t="shared" si="44"/>
        <v>-1.1359548596786058</v>
      </c>
      <c r="K85" s="15">
        <f t="shared" si="45"/>
        <v>4.913029933765809</v>
      </c>
      <c r="L85" s="15">
        <f t="shared" si="46"/>
        <v>5.439065421470917</v>
      </c>
      <c r="M85" s="15">
        <f t="shared" si="47"/>
        <v>-157.64590999108893</v>
      </c>
      <c r="N85" s="15">
        <f t="shared" si="48"/>
        <v>648.2580504734117</v>
      </c>
      <c r="O85" s="15">
        <f t="shared" si="49"/>
        <v>923.9704946039369</v>
      </c>
      <c r="P85" s="15">
        <f t="shared" si="50"/>
        <v>-21866.00390891361</v>
      </c>
      <c r="Q85" s="15">
        <f t="shared" si="51"/>
        <v>85614.02811406963</v>
      </c>
      <c r="R85" s="15">
        <f t="shared" si="52"/>
        <v>148934.2680897454</v>
      </c>
      <c r="S85" s="15">
        <f t="shared" si="53"/>
        <v>-3021074.3959254697</v>
      </c>
      <c r="T85" s="15">
        <f t="shared" si="54"/>
        <v>11266243.335398369</v>
      </c>
      <c r="U85" s="15">
        <f t="shared" si="55"/>
        <v>23343489.810673762</v>
      </c>
      <c r="V85" s="15">
        <f t="shared" si="56"/>
        <v>-415945775.9283581</v>
      </c>
      <c r="W85" s="15">
        <f t="shared" si="57"/>
        <v>1473708813.3612719</v>
      </c>
      <c r="X85" s="15">
        <f t="shared" si="58"/>
        <v>3610827572.014611</v>
      </c>
      <c r="Y85" s="15">
        <f t="shared" si="59"/>
        <v>-57221072629.697</v>
      </c>
      <c r="Z85" s="15">
        <f t="shared" si="60"/>
        <v>192071245473.4384</v>
      </c>
      <c r="AA85" s="15">
        <f t="shared" si="61"/>
        <v>551112977617.0726</v>
      </c>
      <c r="AB85" s="15">
        <f t="shared" si="62"/>
        <v>-7866389617846.542</v>
      </c>
      <c r="AC85" s="15">
        <f t="shared" si="63"/>
        <v>24966499827995.758</v>
      </c>
    </row>
    <row r="86" spans="2:29" ht="12.75">
      <c r="B86" s="12">
        <f t="shared" si="36"/>
        <v>5.840000000000003</v>
      </c>
      <c r="C86" s="14">
        <f t="shared" si="37"/>
        <v>0.9999968811980311</v>
      </c>
      <c r="D86" s="15">
        <f t="shared" si="38"/>
        <v>-3.717459011600743E-05</v>
      </c>
      <c r="E86" s="15">
        <f t="shared" si="39"/>
        <v>0.00027116209361811795</v>
      </c>
      <c r="F86" s="15">
        <f t="shared" si="40"/>
        <v>-0.0003856793485597888</v>
      </c>
      <c r="G86" s="15">
        <f t="shared" si="41"/>
        <v>-0.005225440441883057</v>
      </c>
      <c r="H86" s="15">
        <f t="shared" si="42"/>
        <v>0.03648108040726474</v>
      </c>
      <c r="I86" s="15">
        <f t="shared" si="43"/>
        <v>-0.04519529477352891</v>
      </c>
      <c r="J86" s="15">
        <f t="shared" si="44"/>
        <v>-0.7378359154682737</v>
      </c>
      <c r="K86" s="15">
        <f t="shared" si="45"/>
        <v>4.900017767137355</v>
      </c>
      <c r="L86" s="15">
        <f t="shared" si="46"/>
        <v>-5.054274149573074</v>
      </c>
      <c r="M86" s="15">
        <f t="shared" si="47"/>
        <v>-104.5453301030035</v>
      </c>
      <c r="N86" s="15">
        <f t="shared" si="48"/>
        <v>659.6860759052612</v>
      </c>
      <c r="O86" s="15">
        <f t="shared" si="49"/>
        <v>-543.4773631781404</v>
      </c>
      <c r="P86" s="15">
        <f t="shared" si="50"/>
        <v>-14778.370374946811</v>
      </c>
      <c r="Q86" s="15">
        <f t="shared" si="51"/>
        <v>88851.74833277427</v>
      </c>
      <c r="R86" s="15">
        <f t="shared" si="52"/>
        <v>-55376.281091798024</v>
      </c>
      <c r="S86" s="15">
        <f t="shared" si="53"/>
        <v>-2077976.0861196092</v>
      </c>
      <c r="T86" s="15">
        <f t="shared" si="54"/>
        <v>11933124.391319077</v>
      </c>
      <c r="U86" s="15">
        <f t="shared" si="55"/>
        <v>-5000423.591466673</v>
      </c>
      <c r="V86" s="15">
        <f t="shared" si="56"/>
        <v>-291037193.9583694</v>
      </c>
      <c r="W86" s="15">
        <f t="shared" si="57"/>
        <v>1596592819.2169256</v>
      </c>
      <c r="X86" s="15">
        <f t="shared" si="58"/>
        <v>-317919638.86992764</v>
      </c>
      <c r="Y86" s="15">
        <f t="shared" si="59"/>
        <v>-40718580394.60893</v>
      </c>
      <c r="Z86" s="15">
        <f t="shared" si="60"/>
        <v>213231676874.97592</v>
      </c>
      <c r="AA86" s="15">
        <f t="shared" si="61"/>
        <v>7025377100.06218</v>
      </c>
      <c r="AB86" s="15">
        <f t="shared" si="62"/>
        <v>-5689854196541.275</v>
      </c>
      <c r="AC86" s="15">
        <f t="shared" si="63"/>
        <v>28443180728704.24</v>
      </c>
    </row>
    <row r="87" spans="2:29" ht="12.75">
      <c r="B87" s="12">
        <f t="shared" si="36"/>
        <v>5.9200000000000035</v>
      </c>
      <c r="C87" s="14">
        <f t="shared" si="37"/>
        <v>0.999994734096985</v>
      </c>
      <c r="D87" s="15">
        <f t="shared" si="38"/>
        <v>-1.7100922377790055E-05</v>
      </c>
      <c r="E87" s="15">
        <f t="shared" si="39"/>
        <v>0.0002266038662746288</v>
      </c>
      <c r="F87" s="15">
        <f t="shared" si="40"/>
        <v>-0.000691959476584801</v>
      </c>
      <c r="G87" s="15">
        <f t="shared" si="41"/>
        <v>-0.0025063516157349673</v>
      </c>
      <c r="H87" s="15">
        <f t="shared" si="42"/>
        <v>0.03091127334032907</v>
      </c>
      <c r="I87" s="15">
        <f t="shared" si="43"/>
        <v>-0.08913407511552028</v>
      </c>
      <c r="J87" s="15">
        <f t="shared" si="44"/>
        <v>-0.3698233631615726</v>
      </c>
      <c r="K87" s="15">
        <f t="shared" si="45"/>
        <v>4.216124945359616</v>
      </c>
      <c r="L87" s="15">
        <f t="shared" si="46"/>
        <v>-11.376105671456989</v>
      </c>
      <c r="M87" s="15">
        <f t="shared" si="47"/>
        <v>-54.62123824766354</v>
      </c>
      <c r="N87" s="15">
        <f t="shared" si="48"/>
        <v>576.352178445329</v>
      </c>
      <c r="O87" s="15">
        <f t="shared" si="49"/>
        <v>-1449.3703652405654</v>
      </c>
      <c r="P87" s="15">
        <f t="shared" si="50"/>
        <v>-8004.625260725552</v>
      </c>
      <c r="Q87" s="15">
        <f t="shared" si="51"/>
        <v>78774.51270263328</v>
      </c>
      <c r="R87" s="15">
        <f t="shared" si="52"/>
        <v>-184308.4549147415</v>
      </c>
      <c r="S87" s="15">
        <f t="shared" si="53"/>
        <v>-1161460.4334222823</v>
      </c>
      <c r="T87" s="15">
        <f t="shared" si="54"/>
        <v>10736437.037310429</v>
      </c>
      <c r="U87" s="15">
        <f t="shared" si="55"/>
        <v>-23265121.560289856</v>
      </c>
      <c r="V87" s="15">
        <f t="shared" si="56"/>
        <v>-167439609.44350463</v>
      </c>
      <c r="W87" s="15">
        <f t="shared" si="57"/>
        <v>1458922536.178475</v>
      </c>
      <c r="X87" s="15">
        <f t="shared" si="58"/>
        <v>-2901399517.675201</v>
      </c>
      <c r="Y87" s="15">
        <f t="shared" si="59"/>
        <v>-24074617252.53239</v>
      </c>
      <c r="Z87" s="15">
        <f t="shared" si="60"/>
        <v>198006295667.0244</v>
      </c>
      <c r="AA87" s="15">
        <f t="shared" si="61"/>
        <v>-357732498363.80725</v>
      </c>
      <c r="AB87" s="15">
        <f t="shared" si="62"/>
        <v>-3450774188639.051</v>
      </c>
      <c r="AC87" s="15">
        <f t="shared" si="63"/>
        <v>26849264818242.832</v>
      </c>
    </row>
    <row r="88" spans="2:29" ht="12.75">
      <c r="B88" s="12">
        <f t="shared" si="36"/>
        <v>6.0000000000000036</v>
      </c>
      <c r="C88" s="14">
        <f t="shared" si="37"/>
        <v>0.9999940286411146</v>
      </c>
      <c r="D88" s="15">
        <f t="shared" si="38"/>
        <v>-1.3505550505164737E-06</v>
      </c>
      <c r="E88" s="15">
        <f t="shared" si="39"/>
        <v>0.0001657038098150503</v>
      </c>
      <c r="F88" s="15">
        <f t="shared" si="40"/>
        <v>-0.000801678021555192</v>
      </c>
      <c r="G88" s="15">
        <f t="shared" si="41"/>
        <v>-0.0003433697246358166</v>
      </c>
      <c r="H88" s="15">
        <f t="shared" si="42"/>
        <v>0.022936185328080845</v>
      </c>
      <c r="I88" s="15">
        <f t="shared" si="43"/>
        <v>-0.10627714515096053</v>
      </c>
      <c r="J88" s="15">
        <f t="shared" si="44"/>
        <v>-0.07265644911472462</v>
      </c>
      <c r="K88" s="15">
        <f t="shared" si="45"/>
        <v>3.177766279672068</v>
      </c>
      <c r="L88" s="15">
        <f t="shared" si="46"/>
        <v>-14.036739022337457</v>
      </c>
      <c r="M88" s="15">
        <f t="shared" si="47"/>
        <v>-13.705080737017257</v>
      </c>
      <c r="N88" s="15">
        <f t="shared" si="48"/>
        <v>441.1673772073308</v>
      </c>
      <c r="O88" s="15">
        <f t="shared" si="49"/>
        <v>-1855.087757493852</v>
      </c>
      <c r="P88" s="15">
        <f t="shared" si="50"/>
        <v>-2373.929385625933</v>
      </c>
      <c r="Q88" s="15">
        <f t="shared" si="51"/>
        <v>61185.57903303006</v>
      </c>
      <c r="R88" s="15">
        <f t="shared" si="52"/>
        <v>-245101.05517607785</v>
      </c>
      <c r="S88" s="15">
        <f t="shared" si="53"/>
        <v>-388879.33000045974</v>
      </c>
      <c r="T88" s="15">
        <f t="shared" si="54"/>
        <v>8458376.635529049</v>
      </c>
      <c r="U88" s="15">
        <f t="shared" si="55"/>
        <v>-32275148.25249226</v>
      </c>
      <c r="V88" s="15">
        <f t="shared" si="56"/>
        <v>-61737636.73598169</v>
      </c>
      <c r="W88" s="15">
        <f t="shared" si="57"/>
        <v>1165973152.471543</v>
      </c>
      <c r="X88" s="15">
        <f t="shared" si="58"/>
        <v>-4229449188.1706495</v>
      </c>
      <c r="Y88" s="15">
        <f t="shared" si="59"/>
        <v>-9628855778.047245</v>
      </c>
      <c r="Z88" s="15">
        <f t="shared" si="60"/>
        <v>160549803276.5304</v>
      </c>
      <c r="AA88" s="15">
        <f t="shared" si="61"/>
        <v>-552340423795.0525</v>
      </c>
      <c r="AB88" s="15">
        <f t="shared" si="62"/>
        <v>-1478332280000.5913</v>
      </c>
      <c r="AC88" s="15">
        <f t="shared" si="63"/>
        <v>22084891690910.57</v>
      </c>
    </row>
    <row r="89" spans="2:29" ht="12.75">
      <c r="B89" s="12">
        <f t="shared" si="36"/>
        <v>6.080000000000004</v>
      </c>
      <c r="C89" s="14">
        <f t="shared" si="37"/>
        <v>0.9999943824404675</v>
      </c>
      <c r="D89" s="15">
        <f t="shared" si="38"/>
        <v>9.347307712380291E-06</v>
      </c>
      <c r="E89" s="15">
        <f t="shared" si="39"/>
        <v>0.00010224574062297333</v>
      </c>
      <c r="F89" s="15">
        <f t="shared" si="40"/>
        <v>-0.0007648631656469684</v>
      </c>
      <c r="G89" s="15">
        <f t="shared" si="41"/>
        <v>0.0011502750793108843</v>
      </c>
      <c r="H89" s="15">
        <f t="shared" si="42"/>
        <v>0.014448505021575287</v>
      </c>
      <c r="I89" s="15">
        <f t="shared" si="43"/>
        <v>-0.10313063674952327</v>
      </c>
      <c r="J89" s="15">
        <f t="shared" si="44"/>
        <v>0.13617943751338962</v>
      </c>
      <c r="K89" s="15">
        <f t="shared" si="45"/>
        <v>2.0454075858143446</v>
      </c>
      <c r="L89" s="15">
        <f t="shared" si="46"/>
        <v>-13.882181944993363</v>
      </c>
      <c r="M89" s="15">
        <f t="shared" si="47"/>
        <v>15.547076049763064</v>
      </c>
      <c r="N89" s="15">
        <f t="shared" si="48"/>
        <v>289.95897033876093</v>
      </c>
      <c r="O89" s="15">
        <f t="shared" si="49"/>
        <v>-1870.5682237857543</v>
      </c>
      <c r="P89" s="15">
        <f t="shared" si="50"/>
        <v>1716.945688261425</v>
      </c>
      <c r="Q89" s="15">
        <f t="shared" si="51"/>
        <v>40998.50004321509</v>
      </c>
      <c r="R89" s="15">
        <f t="shared" si="52"/>
        <v>-251973.8425420923</v>
      </c>
      <c r="S89" s="15">
        <f t="shared" si="53"/>
        <v>181113.62227835637</v>
      </c>
      <c r="T89" s="15">
        <f t="shared" si="54"/>
        <v>5770875.624089137</v>
      </c>
      <c r="U89" s="15">
        <f t="shared" si="55"/>
        <v>-33856213.62870631</v>
      </c>
      <c r="V89" s="15">
        <f t="shared" si="56"/>
        <v>17442788.70607263</v>
      </c>
      <c r="W89" s="15">
        <f t="shared" si="57"/>
        <v>809529832.8590834</v>
      </c>
      <c r="X89" s="15">
        <f t="shared" si="58"/>
        <v>-4535078280.325689</v>
      </c>
      <c r="Y89" s="15">
        <f t="shared" si="59"/>
        <v>1357146396.4276626</v>
      </c>
      <c r="Z89" s="15">
        <f t="shared" si="60"/>
        <v>113388687062.77115</v>
      </c>
      <c r="AA89" s="15">
        <f t="shared" si="61"/>
        <v>-606375446546.0271</v>
      </c>
      <c r="AB89" s="15">
        <f t="shared" si="62"/>
        <v>44120108154.85745</v>
      </c>
      <c r="AC89" s="15">
        <f t="shared" si="63"/>
        <v>15857135192616.691</v>
      </c>
    </row>
    <row r="90" spans="2:29" ht="12.75">
      <c r="B90" s="12">
        <f t="shared" si="36"/>
        <v>6.160000000000004</v>
      </c>
      <c r="C90" s="14">
        <f t="shared" si="37"/>
        <v>0.9999953944639055</v>
      </c>
      <c r="D90" s="15">
        <f t="shared" si="38"/>
        <v>1.5199461788220466E-05</v>
      </c>
      <c r="E90" s="15">
        <f t="shared" si="39"/>
        <v>4.5798903401506005E-05</v>
      </c>
      <c r="F90" s="15">
        <f t="shared" si="40"/>
        <v>-0.0006351231363431174</v>
      </c>
      <c r="G90" s="15">
        <f t="shared" si="41"/>
        <v>0.0019908766315622334</v>
      </c>
      <c r="H90" s="15">
        <f t="shared" si="42"/>
        <v>0.00678519988385711</v>
      </c>
      <c r="I90" s="15">
        <f t="shared" si="43"/>
        <v>-0.08684181113919964</v>
      </c>
      <c r="J90" s="15">
        <f t="shared" si="44"/>
        <v>0.25716031561880803</v>
      </c>
      <c r="K90" s="15">
        <f t="shared" si="45"/>
        <v>1.0061951748734932</v>
      </c>
      <c r="L90" s="15">
        <f t="shared" si="46"/>
        <v>-11.866209950929044</v>
      </c>
      <c r="M90" s="15">
        <f t="shared" si="47"/>
        <v>32.96766682131242</v>
      </c>
      <c r="N90" s="15">
        <f t="shared" si="48"/>
        <v>148.88314880735447</v>
      </c>
      <c r="O90" s="15">
        <f t="shared" si="49"/>
        <v>-1623.0646746022423</v>
      </c>
      <c r="P90" s="15">
        <f t="shared" si="50"/>
        <v>4214.8984167212675</v>
      </c>
      <c r="Q90" s="15">
        <f t="shared" si="51"/>
        <v>21855.575284453917</v>
      </c>
      <c r="R90" s="15">
        <f t="shared" si="52"/>
        <v>-221856.7807685582</v>
      </c>
      <c r="S90" s="15">
        <f t="shared" si="53"/>
        <v>537190.940371206</v>
      </c>
      <c r="T90" s="15">
        <f t="shared" si="54"/>
        <v>3179611.296819833</v>
      </c>
      <c r="U90" s="15">
        <f t="shared" si="55"/>
        <v>-30252095.91115848</v>
      </c>
      <c r="V90" s="15">
        <f t="shared" si="56"/>
        <v>67985771.94216499</v>
      </c>
      <c r="W90" s="15">
        <f t="shared" si="57"/>
        <v>459714034.3181412</v>
      </c>
      <c r="X90" s="15">
        <f t="shared" si="58"/>
        <v>-4114927947.0191646</v>
      </c>
      <c r="Y90" s="15">
        <f t="shared" si="59"/>
        <v>8516460958.087869</v>
      </c>
      <c r="Z90" s="15">
        <f t="shared" si="60"/>
        <v>66235210652.64206</v>
      </c>
      <c r="AA90" s="15">
        <f t="shared" si="61"/>
        <v>-558977386155.3181</v>
      </c>
      <c r="AB90" s="15">
        <f t="shared" si="62"/>
        <v>1055985128605.8004</v>
      </c>
      <c r="AC90" s="15">
        <f t="shared" si="63"/>
        <v>9508868565127.945</v>
      </c>
    </row>
    <row r="91" spans="2:29" ht="12.75">
      <c r="B91" s="12">
        <f t="shared" si="36"/>
        <v>6.240000000000004</v>
      </c>
      <c r="C91" s="14">
        <f t="shared" si="37"/>
        <v>0.9999967063326984</v>
      </c>
      <c r="D91" s="15">
        <f t="shared" si="38"/>
        <v>1.701017421220127E-05</v>
      </c>
      <c r="E91" s="15">
        <f t="shared" si="39"/>
        <v>1.797991996295822E-06</v>
      </c>
      <c r="F91" s="15">
        <f t="shared" si="40"/>
        <v>-0.00046108868220067883</v>
      </c>
      <c r="G91" s="15">
        <f t="shared" si="41"/>
        <v>0.00227914894343284</v>
      </c>
      <c r="H91" s="15">
        <f t="shared" si="42"/>
        <v>0.0007273261989870935</v>
      </c>
      <c r="I91" s="15">
        <f t="shared" si="43"/>
        <v>-0.06400198683123219</v>
      </c>
      <c r="J91" s="15">
        <f t="shared" si="44"/>
        <v>0.30270868860408795</v>
      </c>
      <c r="K91" s="15">
        <f t="shared" si="45"/>
        <v>0.17245173010356651</v>
      </c>
      <c r="L91" s="15">
        <f t="shared" si="46"/>
        <v>-8.883160237403136</v>
      </c>
      <c r="M91" s="15">
        <f t="shared" si="47"/>
        <v>40.07563269468294</v>
      </c>
      <c r="N91" s="15">
        <f t="shared" si="48"/>
        <v>34.02772695369523</v>
      </c>
      <c r="O91" s="15">
        <f t="shared" si="49"/>
        <v>-1233.8738224512526</v>
      </c>
      <c r="P91" s="15">
        <f t="shared" si="50"/>
        <v>5303.869985163549</v>
      </c>
      <c r="Q91" s="15">
        <f t="shared" si="51"/>
        <v>6047.747515674662</v>
      </c>
      <c r="R91" s="15">
        <f t="shared" si="52"/>
        <v>-171161.13947456834</v>
      </c>
      <c r="S91" s="15">
        <f t="shared" si="53"/>
        <v>701230.1569054603</v>
      </c>
      <c r="T91" s="15">
        <f t="shared" si="54"/>
        <v>1009458.6076939502</v>
      </c>
      <c r="U91" s="15">
        <f t="shared" si="55"/>
        <v>-23677145.09672063</v>
      </c>
      <c r="V91" s="15">
        <f t="shared" si="56"/>
        <v>92420061.81064588</v>
      </c>
      <c r="W91" s="15">
        <f t="shared" si="57"/>
        <v>162502544.62779123</v>
      </c>
      <c r="X91" s="15">
        <f t="shared" si="58"/>
        <v>-3267322953.0992947</v>
      </c>
      <c r="Y91" s="15">
        <f t="shared" si="59"/>
        <v>12130870635.829334</v>
      </c>
      <c r="Z91" s="15">
        <f t="shared" si="60"/>
        <v>25582139565.549522</v>
      </c>
      <c r="AA91" s="15">
        <f t="shared" si="61"/>
        <v>-450287986103.1555</v>
      </c>
      <c r="AB91" s="15">
        <f t="shared" si="62"/>
        <v>1587081857722.5205</v>
      </c>
      <c r="AC91" s="15">
        <f t="shared" si="63"/>
        <v>3954506608665.005</v>
      </c>
    </row>
    <row r="92" spans="2:29" ht="12.75">
      <c r="B92" s="12">
        <f t="shared" si="36"/>
        <v>6.320000000000004</v>
      </c>
      <c r="C92" s="14">
        <f t="shared" si="37"/>
        <v>0.9999980374415453</v>
      </c>
      <c r="D92" s="15">
        <f t="shared" si="38"/>
        <v>1.5872621363540597E-05</v>
      </c>
      <c r="E92" s="15">
        <f t="shared" si="39"/>
        <v>-2.78346973826705E-05</v>
      </c>
      <c r="F92" s="15">
        <f t="shared" si="40"/>
        <v>-0.0002813725603843653</v>
      </c>
      <c r="G92" s="15">
        <f t="shared" si="41"/>
        <v>0.0021584262543600918</v>
      </c>
      <c r="H92" s="15">
        <f t="shared" si="42"/>
        <v>-0.003423507847148711</v>
      </c>
      <c r="I92" s="15">
        <f t="shared" si="43"/>
        <v>-0.03992257792973038</v>
      </c>
      <c r="J92" s="15">
        <f t="shared" si="44"/>
        <v>0.2915248319668332</v>
      </c>
      <c r="K92" s="15">
        <f t="shared" si="45"/>
        <v>-0.40901482601583944</v>
      </c>
      <c r="L92" s="15">
        <f t="shared" si="46"/>
        <v>-5.664353746342096</v>
      </c>
      <c r="M92" s="15">
        <f t="shared" si="47"/>
        <v>39.30795773331417</v>
      </c>
      <c r="N92" s="15">
        <f t="shared" si="48"/>
        <v>-47.46641428042848</v>
      </c>
      <c r="O92" s="15">
        <f t="shared" si="49"/>
        <v>-803.6010815067784</v>
      </c>
      <c r="P92" s="15">
        <f t="shared" si="50"/>
        <v>5300.922906162296</v>
      </c>
      <c r="Q92" s="15">
        <f t="shared" si="51"/>
        <v>-5352.905899893578</v>
      </c>
      <c r="R92" s="15">
        <f t="shared" si="52"/>
        <v>-113691.87966732637</v>
      </c>
      <c r="S92" s="15">
        <f t="shared" si="53"/>
        <v>714299.1161537928</v>
      </c>
      <c r="T92" s="15">
        <f t="shared" si="54"/>
        <v>-580339.388134039</v>
      </c>
      <c r="U92" s="15">
        <f t="shared" si="55"/>
        <v>-16021098.850947374</v>
      </c>
      <c r="V92" s="15">
        <f t="shared" si="56"/>
        <v>96031955.67221794</v>
      </c>
      <c r="W92" s="15">
        <f t="shared" si="57"/>
        <v>-58605459.224158406</v>
      </c>
      <c r="X92" s="15">
        <f t="shared" si="58"/>
        <v>-2250620109.608236</v>
      </c>
      <c r="Y92" s="15">
        <f t="shared" si="59"/>
        <v>12877085289.812624</v>
      </c>
      <c r="Z92" s="15">
        <f t="shared" si="60"/>
        <v>-5124729501.874374</v>
      </c>
      <c r="AA92" s="15">
        <f t="shared" si="61"/>
        <v>-315589315037.8711</v>
      </c>
      <c r="AB92" s="15">
        <f t="shared" si="62"/>
        <v>1723572933346.3408</v>
      </c>
      <c r="AC92" s="15">
        <f t="shared" si="63"/>
        <v>-303944476310.4242</v>
      </c>
    </row>
    <row r="93" spans="2:29" ht="12.75">
      <c r="B93" s="12">
        <f t="shared" si="36"/>
        <v>6.400000000000004</v>
      </c>
      <c r="C93" s="14">
        <f t="shared" si="37"/>
        <v>0.9999991977466524</v>
      </c>
      <c r="D93" s="15">
        <f t="shared" si="38"/>
        <v>1.2922810365203998E-05</v>
      </c>
      <c r="E93" s="15">
        <f t="shared" si="39"/>
        <v>-4.37900223687759E-05</v>
      </c>
      <c r="F93" s="15">
        <f t="shared" si="40"/>
        <v>-0.00012257594593871273</v>
      </c>
      <c r="G93" s="15">
        <f t="shared" si="41"/>
        <v>0.001780831518871503</v>
      </c>
      <c r="H93" s="15">
        <f t="shared" si="42"/>
        <v>-0.005727951419667528</v>
      </c>
      <c r="I93" s="15">
        <f t="shared" si="43"/>
        <v>-0.018327278358031277</v>
      </c>
      <c r="J93" s="15">
        <f t="shared" si="44"/>
        <v>0.24393094320829162</v>
      </c>
      <c r="K93" s="15">
        <f t="shared" si="45"/>
        <v>-0.7416572495179763</v>
      </c>
      <c r="L93" s="15">
        <f t="shared" si="46"/>
        <v>-2.7313213254516087</v>
      </c>
      <c r="M93" s="15">
        <f t="shared" si="47"/>
        <v>33.37948340128383</v>
      </c>
      <c r="N93" s="15">
        <f t="shared" si="48"/>
        <v>-95.42313180947107</v>
      </c>
      <c r="O93" s="15">
        <f t="shared" si="49"/>
        <v>-405.1604683477029</v>
      </c>
      <c r="P93" s="15">
        <f t="shared" si="50"/>
        <v>4568.436646521088</v>
      </c>
      <c r="Q93" s="15">
        <f t="shared" si="51"/>
        <v>-12236.771928248949</v>
      </c>
      <c r="R93" s="15">
        <f t="shared" si="52"/>
        <v>-59610.64213661996</v>
      </c>
      <c r="S93" s="15">
        <f t="shared" si="53"/>
        <v>624642.3533307305</v>
      </c>
      <c r="T93" s="15">
        <f t="shared" si="54"/>
        <v>-1563218.572839789</v>
      </c>
      <c r="U93" s="15">
        <f t="shared" si="55"/>
        <v>-8696403.588812735</v>
      </c>
      <c r="V93" s="15">
        <f t="shared" si="56"/>
        <v>85223639.81379321</v>
      </c>
      <c r="W93" s="15">
        <f t="shared" si="57"/>
        <v>-198377530.94423795</v>
      </c>
      <c r="X93" s="15">
        <f t="shared" si="58"/>
        <v>-1260864570.3583095</v>
      </c>
      <c r="Y93" s="15">
        <f t="shared" si="59"/>
        <v>11602658069.371868</v>
      </c>
      <c r="Z93" s="15">
        <f t="shared" si="60"/>
        <v>-24951496441.61936</v>
      </c>
      <c r="AA93" s="15">
        <f t="shared" si="61"/>
        <v>-182054197489.76355</v>
      </c>
      <c r="AB93" s="15">
        <f t="shared" si="62"/>
        <v>1577423025860.5327</v>
      </c>
      <c r="AC93" s="15">
        <f t="shared" si="63"/>
        <v>-3109354288522.551</v>
      </c>
    </row>
    <row r="94" spans="2:29" ht="12.75">
      <c r="B94" s="12">
        <f t="shared" si="36"/>
        <v>6.480000000000004</v>
      </c>
      <c r="C94" s="14">
        <f t="shared" si="37"/>
        <v>1.0000000838607805</v>
      </c>
      <c r="D94" s="15">
        <f t="shared" si="38"/>
        <v>9.169139302574507E-06</v>
      </c>
      <c r="E94" s="15">
        <f t="shared" si="39"/>
        <v>-4.841112002711024E-05</v>
      </c>
      <c r="F94" s="15">
        <f t="shared" si="40"/>
        <v>3.924002389338915E-07</v>
      </c>
      <c r="G94" s="15">
        <f t="shared" si="41"/>
        <v>0.0012834349508880523</v>
      </c>
      <c r="H94" s="15">
        <f t="shared" si="42"/>
        <v>-0.006480628970948025</v>
      </c>
      <c r="I94" s="15">
        <f t="shared" si="43"/>
        <v>-0.0013649459234077311</v>
      </c>
      <c r="J94" s="15">
        <f t="shared" si="44"/>
        <v>0.17853420867428818</v>
      </c>
      <c r="K94" s="15">
        <f t="shared" si="45"/>
        <v>-0.8620627855978729</v>
      </c>
      <c r="L94" s="15">
        <f t="shared" si="46"/>
        <v>-0.3934468877870526</v>
      </c>
      <c r="M94" s="15">
        <f t="shared" si="47"/>
        <v>24.816668016103215</v>
      </c>
      <c r="N94" s="15">
        <f t="shared" si="48"/>
        <v>-114.34645700875022</v>
      </c>
      <c r="O94" s="15">
        <f t="shared" si="49"/>
        <v>-82.90943193168775</v>
      </c>
      <c r="P94" s="15">
        <f t="shared" si="50"/>
        <v>3449.168444027426</v>
      </c>
      <c r="Q94" s="15">
        <f t="shared" si="51"/>
        <v>-15152.754109147649</v>
      </c>
      <c r="R94" s="15">
        <f t="shared" si="52"/>
        <v>-15244.026982234114</v>
      </c>
      <c r="S94" s="15">
        <f t="shared" si="53"/>
        <v>478659.9125291554</v>
      </c>
      <c r="T94" s="15">
        <f t="shared" si="54"/>
        <v>-2004988.2518107952</v>
      </c>
      <c r="U94" s="15">
        <f t="shared" si="55"/>
        <v>-2601853.6104935086</v>
      </c>
      <c r="V94" s="15">
        <f t="shared" si="56"/>
        <v>66261769.39387579</v>
      </c>
      <c r="W94" s="15">
        <f t="shared" si="57"/>
        <v>-264516249.04149863</v>
      </c>
      <c r="X94" s="15">
        <f t="shared" si="58"/>
        <v>-425433434.0748636</v>
      </c>
      <c r="Y94" s="15">
        <f t="shared" si="59"/>
        <v>9152626374.417831</v>
      </c>
      <c r="Z94" s="15">
        <f t="shared" si="60"/>
        <v>-34772398142.17471</v>
      </c>
      <c r="AA94" s="15">
        <f t="shared" si="61"/>
        <v>-67690598554.925354</v>
      </c>
      <c r="AB94" s="15">
        <f t="shared" si="62"/>
        <v>1262425239684.4253</v>
      </c>
      <c r="AC94" s="15">
        <f t="shared" si="63"/>
        <v>-4556815340828.129</v>
      </c>
    </row>
    <row r="95" spans="2:29" ht="12.75">
      <c r="B95" s="12">
        <f t="shared" si="36"/>
        <v>6.560000000000004</v>
      </c>
      <c r="C95" s="14">
        <f t="shared" si="37"/>
        <v>1.0000006645234665</v>
      </c>
      <c r="D95" s="15">
        <f t="shared" si="38"/>
        <v>5.395989025811546E-06</v>
      </c>
      <c r="E95" s="15">
        <f t="shared" si="39"/>
        <v>-4.482351868538715E-05</v>
      </c>
      <c r="F95" s="15">
        <f t="shared" si="40"/>
        <v>8.249382177329989E-05</v>
      </c>
      <c r="G95" s="15">
        <f t="shared" si="41"/>
        <v>0.0007743782853101687</v>
      </c>
      <c r="H95" s="15">
        <f t="shared" si="42"/>
        <v>-0.006092113529688916</v>
      </c>
      <c r="I95" s="15">
        <f t="shared" si="43"/>
        <v>0.010164830612560178</v>
      </c>
      <c r="J95" s="15">
        <f t="shared" si="44"/>
        <v>0.11023162181254237</v>
      </c>
      <c r="K95" s="15">
        <f t="shared" si="45"/>
        <v>-0.823935637982393</v>
      </c>
      <c r="L95" s="15">
        <f t="shared" si="46"/>
        <v>1.2243721198180002</v>
      </c>
      <c r="M95" s="15">
        <f t="shared" si="47"/>
        <v>15.671859197291386</v>
      </c>
      <c r="N95" s="15">
        <f t="shared" si="48"/>
        <v>-111.24859158779333</v>
      </c>
      <c r="O95" s="15">
        <f t="shared" si="49"/>
        <v>143.9958874496549</v>
      </c>
      <c r="P95" s="15">
        <f t="shared" si="50"/>
        <v>2225.5429903522427</v>
      </c>
      <c r="Q95" s="15">
        <f t="shared" si="51"/>
        <v>-15014.385697087975</v>
      </c>
      <c r="R95" s="15">
        <f t="shared" si="52"/>
        <v>16516.524189282638</v>
      </c>
      <c r="S95" s="15">
        <f t="shared" si="53"/>
        <v>315129.38556936244</v>
      </c>
      <c r="T95" s="15">
        <f t="shared" si="54"/>
        <v>-2024159.9682735144</v>
      </c>
      <c r="U95" s="15">
        <f t="shared" si="55"/>
        <v>1830983.669671533</v>
      </c>
      <c r="V95" s="15">
        <f t="shared" si="56"/>
        <v>44459353.599096686</v>
      </c>
      <c r="W95" s="15">
        <f t="shared" si="57"/>
        <v>-272312512.6290252</v>
      </c>
      <c r="X95" s="15">
        <f t="shared" si="58"/>
        <v>191755703.76433438</v>
      </c>
      <c r="Y95" s="15">
        <f t="shared" si="59"/>
        <v>6253947406.194117</v>
      </c>
      <c r="Z95" s="15">
        <f t="shared" si="60"/>
        <v>-36550205539.77913</v>
      </c>
      <c r="AA95" s="15">
        <f t="shared" si="61"/>
        <v>18101740554.834667</v>
      </c>
      <c r="AB95" s="15">
        <f t="shared" si="62"/>
        <v>877920767727.1292</v>
      </c>
      <c r="AC95" s="15">
        <f t="shared" si="63"/>
        <v>-4896956124782.027</v>
      </c>
    </row>
    <row r="96" spans="2:29" ht="12.75">
      <c r="B96" s="12">
        <f t="shared" si="36"/>
        <v>6.640000000000004</v>
      </c>
      <c r="C96" s="14">
        <f t="shared" si="37"/>
        <v>1.0000009609661775</v>
      </c>
      <c r="D96" s="15">
        <f t="shared" si="38"/>
        <v>2.1300851636686955E-06</v>
      </c>
      <c r="E96" s="15">
        <f t="shared" si="39"/>
        <v>-3.624579902907839E-05</v>
      </c>
      <c r="F96" s="15">
        <f t="shared" si="40"/>
        <v>0.0001259828563023785</v>
      </c>
      <c r="G96" s="15">
        <f t="shared" si="41"/>
        <v>0.0003275755924692478</v>
      </c>
      <c r="H96" s="15">
        <f t="shared" si="42"/>
        <v>-0.004994017342105201</v>
      </c>
      <c r="I96" s="15">
        <f t="shared" si="43"/>
        <v>0.016475015951802997</v>
      </c>
      <c r="J96" s="15">
        <f t="shared" si="44"/>
        <v>0.049386909945172405</v>
      </c>
      <c r="K96" s="15">
        <f t="shared" si="45"/>
        <v>-0.6850279924478468</v>
      </c>
      <c r="L96" s="15">
        <f t="shared" si="46"/>
        <v>2.13780852011282</v>
      </c>
      <c r="M96" s="15">
        <f t="shared" si="47"/>
        <v>7.3976045759579545</v>
      </c>
      <c r="N96" s="15">
        <f t="shared" si="48"/>
        <v>-93.85234487327045</v>
      </c>
      <c r="O96" s="15">
        <f t="shared" si="49"/>
        <v>275.886090662373</v>
      </c>
      <c r="P96" s="15">
        <f t="shared" si="50"/>
        <v>1100.7465488521661</v>
      </c>
      <c r="Q96" s="15">
        <f t="shared" si="51"/>
        <v>-12853.13723115178</v>
      </c>
      <c r="R96" s="15">
        <f t="shared" si="52"/>
        <v>35474.3427531897</v>
      </c>
      <c r="S96" s="15">
        <f t="shared" si="53"/>
        <v>162392.216182012</v>
      </c>
      <c r="T96" s="15">
        <f t="shared" si="54"/>
        <v>-1758163.837545054</v>
      </c>
      <c r="U96" s="15">
        <f t="shared" si="55"/>
        <v>4542380.450643115</v>
      </c>
      <c r="V96" s="15">
        <f t="shared" si="56"/>
        <v>23760055.665303923</v>
      </c>
      <c r="W96" s="15">
        <f t="shared" si="57"/>
        <v>-240025281.16125947</v>
      </c>
      <c r="X96" s="15">
        <f t="shared" si="58"/>
        <v>578021099.1312585</v>
      </c>
      <c r="Y96" s="15">
        <f t="shared" si="59"/>
        <v>3454494198.605227</v>
      </c>
      <c r="Z96" s="15">
        <f t="shared" si="60"/>
        <v>-32705149436.802475</v>
      </c>
      <c r="AA96" s="15">
        <f t="shared" si="61"/>
        <v>72973401622.04999</v>
      </c>
      <c r="AB96" s="15">
        <f t="shared" si="62"/>
        <v>499904583058.1452</v>
      </c>
      <c r="AC96" s="15">
        <f t="shared" si="63"/>
        <v>-4449873910688.267</v>
      </c>
    </row>
    <row r="97" spans="2:29" ht="12.75">
      <c r="B97" s="12">
        <f t="shared" si="36"/>
        <v>6.720000000000004</v>
      </c>
      <c r="C97" s="14">
        <f t="shared" si="37"/>
        <v>1.0000010265658394</v>
      </c>
      <c r="D97" s="15">
        <f t="shared" si="38"/>
        <v>-3.465385241956374E-07</v>
      </c>
      <c r="E97" s="15">
        <f t="shared" si="39"/>
        <v>-2.5515859064752235E-05</v>
      </c>
      <c r="F97" s="15">
        <f t="shared" si="40"/>
        <v>0.00013768030272868977</v>
      </c>
      <c r="G97" s="15">
        <f t="shared" si="41"/>
        <v>-1.611981750645016E-05</v>
      </c>
      <c r="H97" s="15">
        <f t="shared" si="42"/>
        <v>-0.003572616127168421</v>
      </c>
      <c r="I97" s="15">
        <f t="shared" si="43"/>
        <v>0.018426472455106098</v>
      </c>
      <c r="J97" s="15">
        <f t="shared" si="44"/>
        <v>0.0019046277503215318</v>
      </c>
      <c r="K97" s="15">
        <f t="shared" si="45"/>
        <v>-0.49784333226547633</v>
      </c>
      <c r="L97" s="15">
        <f t="shared" si="46"/>
        <v>2.454372813559406</v>
      </c>
      <c r="M97" s="15">
        <f t="shared" si="47"/>
        <v>0.8452675201163516</v>
      </c>
      <c r="N97" s="15">
        <f t="shared" si="48"/>
        <v>-69.2915127645999</v>
      </c>
      <c r="O97" s="15">
        <f t="shared" si="49"/>
        <v>326.0738020662682</v>
      </c>
      <c r="P97" s="15">
        <f t="shared" si="50"/>
        <v>197.00205119458522</v>
      </c>
      <c r="Q97" s="15">
        <f t="shared" si="51"/>
        <v>-9637.24841620689</v>
      </c>
      <c r="R97" s="15">
        <f t="shared" si="52"/>
        <v>43261.43193015894</v>
      </c>
      <c r="S97" s="15">
        <f t="shared" si="53"/>
        <v>37909.51691822138</v>
      </c>
      <c r="T97" s="15">
        <f t="shared" si="54"/>
        <v>-1338154.1453806015</v>
      </c>
      <c r="U97" s="15">
        <f t="shared" si="55"/>
        <v>5729459.540096858</v>
      </c>
      <c r="V97" s="15">
        <f t="shared" si="56"/>
        <v>6648823.965235274</v>
      </c>
      <c r="W97" s="15">
        <f t="shared" si="57"/>
        <v>-185383438.57685068</v>
      </c>
      <c r="X97" s="15">
        <f t="shared" si="58"/>
        <v>756686480.5368443</v>
      </c>
      <c r="Y97" s="15">
        <f t="shared" si="59"/>
        <v>1106934399.577256</v>
      </c>
      <c r="Z97" s="15">
        <f t="shared" si="60"/>
        <v>-25629963510.83998</v>
      </c>
      <c r="AA97" s="15">
        <f t="shared" si="61"/>
        <v>99612534577.6842</v>
      </c>
      <c r="AB97" s="15">
        <f t="shared" si="62"/>
        <v>178294466028.83905</v>
      </c>
      <c r="AC97" s="15">
        <f t="shared" si="63"/>
        <v>-3538022183437.597</v>
      </c>
    </row>
    <row r="98" spans="2:29" ht="12.75">
      <c r="B98" s="12">
        <f t="shared" si="36"/>
        <v>6.800000000000004</v>
      </c>
      <c r="C98" s="14">
        <f t="shared" si="37"/>
        <v>1.0000009288223575</v>
      </c>
      <c r="D98" s="15">
        <f t="shared" si="38"/>
        <v>-1.9542012135591386E-06</v>
      </c>
      <c r="E98" s="15">
        <f t="shared" si="39"/>
        <v>-1.4826552686001637E-05</v>
      </c>
      <c r="F98" s="15">
        <f t="shared" si="40"/>
        <v>0.00012652128852496877</v>
      </c>
      <c r="G98" s="15">
        <f t="shared" si="41"/>
        <v>-0.0002435844664263</v>
      </c>
      <c r="H98" s="15">
        <f t="shared" si="42"/>
        <v>-0.0021306981419822136</v>
      </c>
      <c r="I98" s="15">
        <f t="shared" si="43"/>
        <v>0.01719485344961988</v>
      </c>
      <c r="J98" s="15">
        <f t="shared" si="44"/>
        <v>-0.03010603642315776</v>
      </c>
      <c r="K98" s="15">
        <f t="shared" si="45"/>
        <v>-0.30414297581806804</v>
      </c>
      <c r="L98" s="15">
        <f t="shared" si="46"/>
        <v>2.3281752496718093</v>
      </c>
      <c r="M98" s="15">
        <f t="shared" si="47"/>
        <v>-3.6530642631823627</v>
      </c>
      <c r="N98" s="15">
        <f t="shared" si="48"/>
        <v>-43.32317569695773</v>
      </c>
      <c r="O98" s="15">
        <f t="shared" si="49"/>
        <v>314.71667806822643</v>
      </c>
      <c r="P98" s="15">
        <f t="shared" si="50"/>
        <v>-434.4319439136105</v>
      </c>
      <c r="Q98" s="15">
        <f t="shared" si="51"/>
        <v>-6159.317037147959</v>
      </c>
      <c r="R98" s="15">
        <f t="shared" si="52"/>
        <v>42507.57809956753</v>
      </c>
      <c r="S98" s="15">
        <f t="shared" si="53"/>
        <v>-50536.60244541117</v>
      </c>
      <c r="T98" s="15">
        <f t="shared" si="54"/>
        <v>-873027.8049066466</v>
      </c>
      <c r="U98" s="15">
        <f t="shared" si="55"/>
        <v>5733935.200107709</v>
      </c>
      <c r="V98" s="15">
        <f t="shared" si="56"/>
        <v>-5706966.952969588</v>
      </c>
      <c r="W98" s="15">
        <f t="shared" si="57"/>
        <v>-123319779.01716644</v>
      </c>
      <c r="X98" s="15">
        <f t="shared" si="58"/>
        <v>771938153.607346</v>
      </c>
      <c r="Y98" s="15">
        <f t="shared" si="59"/>
        <v>-615161077.4919173</v>
      </c>
      <c r="Z98" s="15">
        <f t="shared" si="60"/>
        <v>-17369421588.916435</v>
      </c>
      <c r="AA98" s="15">
        <f t="shared" si="61"/>
        <v>103705227022.40244</v>
      </c>
      <c r="AB98" s="15">
        <f t="shared" si="62"/>
        <v>-61303027593.3301</v>
      </c>
      <c r="AC98" s="15">
        <f t="shared" si="63"/>
        <v>-2441014805925.4795</v>
      </c>
    </row>
    <row r="99" spans="2:29" ht="12.75">
      <c r="B99" s="12">
        <f t="shared" si="36"/>
        <v>6.880000000000004</v>
      </c>
      <c r="C99" s="14">
        <f t="shared" si="37"/>
        <v>1.0000007353699987</v>
      </c>
      <c r="D99" s="15">
        <f t="shared" si="38"/>
        <v>-2.759422168405861E-06</v>
      </c>
      <c r="E99" s="15">
        <f t="shared" si="39"/>
        <v>-5.6377168982427236E-06</v>
      </c>
      <c r="F99" s="15">
        <f t="shared" si="40"/>
        <v>0.00010162473599245629</v>
      </c>
      <c r="G99" s="15">
        <f t="shared" si="41"/>
        <v>-0.00036204282855190165</v>
      </c>
      <c r="H99" s="15">
        <f t="shared" si="42"/>
        <v>-0.0008735435345947335</v>
      </c>
      <c r="I99" s="15">
        <f t="shared" si="43"/>
        <v>0.01400447892969319</v>
      </c>
      <c r="J99" s="15">
        <f t="shared" si="44"/>
        <v>-0.04736456824981083</v>
      </c>
      <c r="K99" s="15">
        <f t="shared" si="45"/>
        <v>-0.13275248697679298</v>
      </c>
      <c r="L99" s="15">
        <f t="shared" si="46"/>
        <v>1.9232573806750564</v>
      </c>
      <c r="M99" s="15">
        <f t="shared" si="47"/>
        <v>-6.1582694321790665</v>
      </c>
      <c r="N99" s="15">
        <f t="shared" si="48"/>
        <v>-19.990746726934507</v>
      </c>
      <c r="O99" s="15">
        <f t="shared" si="49"/>
        <v>263.7715918206271</v>
      </c>
      <c r="P99" s="15">
        <f t="shared" si="50"/>
        <v>-796.8014656403943</v>
      </c>
      <c r="Q99" s="15">
        <f t="shared" si="51"/>
        <v>-2985.3379308932913</v>
      </c>
      <c r="R99" s="15">
        <f t="shared" si="52"/>
        <v>36147.42719940149</v>
      </c>
      <c r="S99" s="15">
        <f t="shared" si="53"/>
        <v>-102706.90737142079</v>
      </c>
      <c r="T99" s="15">
        <f t="shared" si="54"/>
        <v>-441803.82374700194</v>
      </c>
      <c r="U99" s="15">
        <f t="shared" si="55"/>
        <v>4947139.8372668065</v>
      </c>
      <c r="V99" s="15">
        <f t="shared" si="56"/>
        <v>-13181684.797946703</v>
      </c>
      <c r="W99" s="15">
        <f t="shared" si="57"/>
        <v>-64840947.76410572</v>
      </c>
      <c r="X99" s="15">
        <f t="shared" si="58"/>
        <v>675826379.2515763</v>
      </c>
      <c r="Y99" s="15">
        <f t="shared" si="59"/>
        <v>-1681878769.517709</v>
      </c>
      <c r="Z99" s="15">
        <f t="shared" si="60"/>
        <v>-9453998490.42612</v>
      </c>
      <c r="AA99" s="15">
        <f t="shared" si="61"/>
        <v>92158845092.34845</v>
      </c>
      <c r="AB99" s="15">
        <f t="shared" si="62"/>
        <v>-213063190838.6818</v>
      </c>
      <c r="AC99" s="15">
        <f t="shared" si="63"/>
        <v>-1371308738185.0293</v>
      </c>
    </row>
    <row r="100" spans="2:29" ht="12.75">
      <c r="B100" s="12">
        <f t="shared" si="36"/>
        <v>6.960000000000004</v>
      </c>
      <c r="C100" s="14">
        <f t="shared" si="37"/>
        <v>1.0000005046106655</v>
      </c>
      <c r="D100" s="15">
        <f t="shared" si="38"/>
        <v>-2.9172608380561096E-06</v>
      </c>
      <c r="E100" s="15">
        <f t="shared" si="39"/>
        <v>1.28174956318672E-06</v>
      </c>
      <c r="F100" s="15">
        <f t="shared" si="40"/>
        <v>7.097723258385572E-05</v>
      </c>
      <c r="G100" s="15">
        <f t="shared" si="41"/>
        <v>-0.0003913301163978385</v>
      </c>
      <c r="H100" s="15">
        <f t="shared" si="42"/>
        <v>8.702793160618702E-05</v>
      </c>
      <c r="I100" s="15">
        <f t="shared" si="43"/>
        <v>0.0099436600903509</v>
      </c>
      <c r="J100" s="15">
        <f t="shared" si="44"/>
        <v>-0.052383065129842685</v>
      </c>
      <c r="K100" s="15">
        <f t="shared" si="45"/>
        <v>0.00012323549049223816</v>
      </c>
      <c r="L100" s="15">
        <f t="shared" si="46"/>
        <v>1.3877052685316082</v>
      </c>
      <c r="M100" s="15">
        <f t="shared" si="47"/>
        <v>-6.985600744564142</v>
      </c>
      <c r="N100" s="15">
        <f t="shared" si="48"/>
        <v>-1.63478672354818</v>
      </c>
      <c r="O100" s="15">
        <f t="shared" si="49"/>
        <v>193.3733668960963</v>
      </c>
      <c r="P100" s="15">
        <f t="shared" si="50"/>
        <v>-929.3450194328872</v>
      </c>
      <c r="Q100" s="15">
        <f t="shared" si="51"/>
        <v>-451.8441496630472</v>
      </c>
      <c r="R100" s="15">
        <f t="shared" si="52"/>
        <v>26915.229676872317</v>
      </c>
      <c r="S100" s="15">
        <f t="shared" si="53"/>
        <v>-123438.05815266819</v>
      </c>
      <c r="T100" s="15">
        <f t="shared" si="54"/>
        <v>-92642.7064349609</v>
      </c>
      <c r="U100" s="15">
        <f t="shared" si="55"/>
        <v>3739688.589613222</v>
      </c>
      <c r="V100" s="15">
        <f t="shared" si="56"/>
        <v>-16363537.568643408</v>
      </c>
      <c r="W100" s="15">
        <f t="shared" si="57"/>
        <v>-16812572.55319745</v>
      </c>
      <c r="X100" s="15">
        <f t="shared" si="58"/>
        <v>518490880.0306911</v>
      </c>
      <c r="Y100" s="15">
        <f t="shared" si="59"/>
        <v>-2163479946.0164247</v>
      </c>
      <c r="Z100" s="15">
        <f t="shared" si="60"/>
        <v>-2859491466.8693466</v>
      </c>
      <c r="AA100" s="15">
        <f t="shared" si="61"/>
        <v>71745916079.9114</v>
      </c>
      <c r="AB100" s="15">
        <f t="shared" si="62"/>
        <v>-285190041083.362</v>
      </c>
      <c r="AC100" s="15">
        <f t="shared" si="63"/>
        <v>-467195527076.35724</v>
      </c>
    </row>
    <row r="101" spans="2:29" ht="12.75">
      <c r="B101" s="12">
        <f t="shared" si="36"/>
        <v>7.0400000000000045</v>
      </c>
      <c r="C101" s="14">
        <f t="shared" si="37"/>
        <v>1.0000002807260302</v>
      </c>
      <c r="D101" s="15">
        <f t="shared" si="38"/>
        <v>-2.6205861925384265E-06</v>
      </c>
      <c r="E101" s="15">
        <f t="shared" si="39"/>
        <v>5.730643815649394E-06</v>
      </c>
      <c r="F101" s="15">
        <f t="shared" si="40"/>
        <v>4.0708917429824036E-05</v>
      </c>
      <c r="G101" s="15">
        <f t="shared" si="41"/>
        <v>-0.0003569826296910652</v>
      </c>
      <c r="H101" s="15">
        <f t="shared" si="42"/>
        <v>0.0007170832140295385</v>
      </c>
      <c r="I101" s="15">
        <f t="shared" si="43"/>
        <v>0.0058599265461295475</v>
      </c>
      <c r="J101" s="15">
        <f t="shared" si="44"/>
        <v>-0.04852650285233855</v>
      </c>
      <c r="K101" s="15">
        <f t="shared" si="45"/>
        <v>0.08895082167827281</v>
      </c>
      <c r="L101" s="15">
        <f t="shared" si="46"/>
        <v>0.8385379482901698</v>
      </c>
      <c r="M101" s="15">
        <f t="shared" si="47"/>
        <v>-6.5769743772448255</v>
      </c>
      <c r="N101" s="15">
        <f t="shared" si="48"/>
        <v>10.865166987027887</v>
      </c>
      <c r="O101" s="15">
        <f t="shared" si="49"/>
        <v>119.66472592141739</v>
      </c>
      <c r="P101" s="15">
        <f t="shared" si="50"/>
        <v>-889.9591961637809</v>
      </c>
      <c r="Q101" s="15">
        <f t="shared" si="51"/>
        <v>1304.3984409464454</v>
      </c>
      <c r="R101" s="15">
        <f t="shared" si="52"/>
        <v>17034.641938809604</v>
      </c>
      <c r="S101" s="15">
        <f t="shared" si="53"/>
        <v>-120294.1583047835</v>
      </c>
      <c r="T101" s="15">
        <f t="shared" si="54"/>
        <v>153559.44674849173</v>
      </c>
      <c r="U101" s="15">
        <f t="shared" si="55"/>
        <v>2417304.404083524</v>
      </c>
      <c r="V101" s="15">
        <f t="shared" si="56"/>
        <v>-16237015.94930122</v>
      </c>
      <c r="W101" s="15">
        <f t="shared" si="57"/>
        <v>17614080.41722401</v>
      </c>
      <c r="X101" s="15">
        <f t="shared" si="58"/>
        <v>341888398.18398666</v>
      </c>
      <c r="Y101" s="15">
        <f t="shared" si="59"/>
        <v>-2187529136.028223</v>
      </c>
      <c r="Z101" s="15">
        <f t="shared" si="60"/>
        <v>1943577543.30269</v>
      </c>
      <c r="AA101" s="15">
        <f t="shared" si="61"/>
        <v>48215979985.90164</v>
      </c>
      <c r="AB101" s="15">
        <f t="shared" si="62"/>
        <v>-294137418965.3325</v>
      </c>
      <c r="AC101" s="15">
        <f t="shared" si="63"/>
        <v>201669199345.0155</v>
      </c>
    </row>
    <row r="102" spans="2:29" ht="12.75">
      <c r="B102" s="12">
        <f t="shared" si="36"/>
        <v>7.1200000000000045</v>
      </c>
      <c r="C102" s="14">
        <f t="shared" si="37"/>
        <v>1.0000000923032892</v>
      </c>
      <c r="D102" s="15">
        <f t="shared" si="38"/>
        <v>-2.0609620975062206E-06</v>
      </c>
      <c r="E102" s="15">
        <f t="shared" si="39"/>
        <v>7.914915346082342E-06</v>
      </c>
      <c r="F102" s="15">
        <f t="shared" si="40"/>
        <v>1.4864909219486027E-05</v>
      </c>
      <c r="G102" s="15">
        <f t="shared" si="41"/>
        <v>-0.000284832773524766</v>
      </c>
      <c r="H102" s="15">
        <f t="shared" si="42"/>
        <v>0.0010394389255394042</v>
      </c>
      <c r="I102" s="15">
        <f t="shared" si="43"/>
        <v>0.0023231160998103072</v>
      </c>
      <c r="J102" s="15">
        <f t="shared" si="44"/>
        <v>-0.039266857899106423</v>
      </c>
      <c r="K102" s="15">
        <f t="shared" si="45"/>
        <v>0.13609516728685733</v>
      </c>
      <c r="L102" s="15">
        <f t="shared" si="46"/>
        <v>0.35588238630705865</v>
      </c>
      <c r="M102" s="15">
        <f t="shared" si="47"/>
        <v>-5.398128811610043</v>
      </c>
      <c r="N102" s="15">
        <f t="shared" si="48"/>
        <v>17.727637222655922</v>
      </c>
      <c r="O102" s="15">
        <f t="shared" si="49"/>
        <v>53.89539258872314</v>
      </c>
      <c r="P102" s="15">
        <f t="shared" si="50"/>
        <v>-741.0393098787988</v>
      </c>
      <c r="Q102" s="15">
        <f t="shared" si="51"/>
        <v>2299.022128525152</v>
      </c>
      <c r="R102" s="15">
        <f t="shared" si="52"/>
        <v>8081.661427703687</v>
      </c>
      <c r="S102" s="15">
        <f t="shared" si="53"/>
        <v>-101620.97643931159</v>
      </c>
      <c r="T102" s="15">
        <f t="shared" si="54"/>
        <v>297013.06775411684</v>
      </c>
      <c r="U102" s="15">
        <f t="shared" si="55"/>
        <v>1200218.6934613276</v>
      </c>
      <c r="V102" s="15">
        <f t="shared" si="56"/>
        <v>-13915988.123248573</v>
      </c>
      <c r="W102" s="15">
        <f t="shared" si="57"/>
        <v>38205267.69990253</v>
      </c>
      <c r="X102" s="15">
        <f t="shared" si="58"/>
        <v>176725764.83043626</v>
      </c>
      <c r="Y102" s="15">
        <f t="shared" si="59"/>
        <v>-1902336358.9476635</v>
      </c>
      <c r="Z102" s="15">
        <f t="shared" si="60"/>
        <v>4887335346.147099</v>
      </c>
      <c r="AA102" s="15">
        <f t="shared" si="61"/>
        <v>25842662764.16957</v>
      </c>
      <c r="AB102" s="15">
        <f t="shared" si="62"/>
        <v>-259608828487.52463</v>
      </c>
      <c r="AC102" s="15">
        <f t="shared" si="63"/>
        <v>621114894491.9026</v>
      </c>
    </row>
    <row r="103" spans="2:29" ht="12.75">
      <c r="B103" s="12">
        <f t="shared" si="36"/>
        <v>7.200000000000005</v>
      </c>
      <c r="C103" s="14">
        <f t="shared" si="37"/>
        <v>0.99999995356548</v>
      </c>
      <c r="D103" s="15">
        <f t="shared" si="38"/>
        <v>-1.402683195468779E-06</v>
      </c>
      <c r="E103" s="15">
        <f t="shared" si="39"/>
        <v>8.284285348139568E-06</v>
      </c>
      <c r="F103" s="15">
        <f t="shared" si="40"/>
        <v>-4.460460125800336E-06</v>
      </c>
      <c r="G103" s="15">
        <f t="shared" si="41"/>
        <v>-0.00019735436244734935</v>
      </c>
      <c r="H103" s="15">
        <f t="shared" si="42"/>
        <v>0.00111171433895678</v>
      </c>
      <c r="I103" s="15">
        <f t="shared" si="43"/>
        <v>-0.0003610714527318239</v>
      </c>
      <c r="J103" s="15">
        <f t="shared" si="44"/>
        <v>-0.027669594272501583</v>
      </c>
      <c r="K103" s="15">
        <f t="shared" si="45"/>
        <v>0.14887711708818294</v>
      </c>
      <c r="L103" s="15">
        <f t="shared" si="46"/>
        <v>-0.01583980210730577</v>
      </c>
      <c r="M103" s="15">
        <f t="shared" si="47"/>
        <v>-3.8665793025706634</v>
      </c>
      <c r="N103" s="15">
        <f t="shared" si="48"/>
        <v>19.875256400669215</v>
      </c>
      <c r="O103" s="15">
        <f t="shared" si="49"/>
        <v>2.4938117531279107</v>
      </c>
      <c r="P103" s="15">
        <f t="shared" si="50"/>
        <v>-539.3931044291727</v>
      </c>
      <c r="Q103" s="15">
        <f t="shared" si="51"/>
        <v>2647.3959754327207</v>
      </c>
      <c r="R103" s="15">
        <f t="shared" si="52"/>
        <v>982.1937370634068</v>
      </c>
      <c r="S103" s="15">
        <f t="shared" si="53"/>
        <v>-75137.3707067091</v>
      </c>
      <c r="T103" s="15">
        <f t="shared" si="54"/>
        <v>352011.12598146754</v>
      </c>
      <c r="U103" s="15">
        <f t="shared" si="55"/>
        <v>221172.25754608036</v>
      </c>
      <c r="V103" s="15">
        <f t="shared" si="56"/>
        <v>-10447422.025828864</v>
      </c>
      <c r="W103" s="15">
        <f t="shared" si="57"/>
        <v>46710161.24888344</v>
      </c>
      <c r="X103" s="15">
        <f t="shared" si="58"/>
        <v>41958689.026480615</v>
      </c>
      <c r="Y103" s="15">
        <f t="shared" si="59"/>
        <v>-1449656182.2635899</v>
      </c>
      <c r="Z103" s="15">
        <f t="shared" si="60"/>
        <v>6182479758.653847</v>
      </c>
      <c r="AA103" s="15">
        <f t="shared" si="61"/>
        <v>7324129610.582802</v>
      </c>
      <c r="AB103" s="15">
        <f t="shared" si="62"/>
        <v>-200766661361.1966</v>
      </c>
      <c r="AC103" s="15">
        <f t="shared" si="63"/>
        <v>816020937041.946</v>
      </c>
    </row>
    <row r="104" spans="2:29" ht="12.75">
      <c r="B104" s="12">
        <f t="shared" si="36"/>
        <v>7.280000000000005</v>
      </c>
      <c r="C104" s="14">
        <f t="shared" si="37"/>
        <v>0.9999998671732101</v>
      </c>
      <c r="D104" s="15">
        <f t="shared" si="38"/>
        <v>-7.691767362105514E-07</v>
      </c>
      <c r="E104" s="15">
        <f t="shared" si="39"/>
        <v>7.389463060554276E-06</v>
      </c>
      <c r="F104" s="15">
        <f t="shared" si="40"/>
        <v>-1.6765313133571986E-05</v>
      </c>
      <c r="G104" s="15">
        <f t="shared" si="41"/>
        <v>-0.00011168145677503155</v>
      </c>
      <c r="H104" s="15">
        <f t="shared" si="42"/>
        <v>0.0010068647103431063</v>
      </c>
      <c r="I104" s="15">
        <f t="shared" si="43"/>
        <v>-0.002105641344118194</v>
      </c>
      <c r="J104" s="15">
        <f t="shared" si="44"/>
        <v>-0.016106257194455853</v>
      </c>
      <c r="K104" s="15">
        <f t="shared" si="45"/>
        <v>0.13692339308712298</v>
      </c>
      <c r="L104" s="15">
        <f t="shared" si="46"/>
        <v>-0.26220073357617246</v>
      </c>
      <c r="M104" s="15">
        <f t="shared" si="47"/>
        <v>-2.3100876480635</v>
      </c>
      <c r="N104" s="15">
        <f t="shared" si="48"/>
        <v>18.574367722450713</v>
      </c>
      <c r="O104" s="15">
        <f t="shared" si="49"/>
        <v>-32.22073880033152</v>
      </c>
      <c r="P104" s="15">
        <f t="shared" si="50"/>
        <v>-330.26693180453765</v>
      </c>
      <c r="Q104" s="15">
        <f t="shared" si="51"/>
        <v>2515.679477160717</v>
      </c>
      <c r="R104" s="15">
        <f t="shared" si="52"/>
        <v>-3900.0322144396646</v>
      </c>
      <c r="S104" s="15">
        <f t="shared" si="53"/>
        <v>-47079.880168488766</v>
      </c>
      <c r="T104" s="15">
        <f t="shared" si="54"/>
        <v>340293.3874791014</v>
      </c>
      <c r="U104" s="15">
        <f t="shared" si="55"/>
        <v>-463871.90513128455</v>
      </c>
      <c r="V104" s="15">
        <f t="shared" si="56"/>
        <v>-6689363.5463085435</v>
      </c>
      <c r="W104" s="15">
        <f t="shared" si="57"/>
        <v>45962846.826505415</v>
      </c>
      <c r="X104" s="15">
        <f t="shared" si="58"/>
        <v>-53924904.78461417</v>
      </c>
      <c r="Y104" s="15">
        <f t="shared" si="59"/>
        <v>-947336421.4889748</v>
      </c>
      <c r="Z104" s="15">
        <f t="shared" si="60"/>
        <v>6196949301.942938</v>
      </c>
      <c r="AA104" s="15">
        <f t="shared" si="61"/>
        <v>-6066475537.024204</v>
      </c>
      <c r="AB104" s="15">
        <f t="shared" si="62"/>
        <v>-133772159644.74495</v>
      </c>
      <c r="AC104" s="15">
        <f t="shared" si="63"/>
        <v>833949278876.5724</v>
      </c>
    </row>
    <row r="105" spans="2:29" ht="12.75">
      <c r="B105" s="12">
        <f t="shared" si="36"/>
        <v>7.360000000000005</v>
      </c>
      <c r="C105" s="14">
        <f t="shared" si="37"/>
        <v>0.999999827690776</v>
      </c>
      <c r="D105" s="15">
        <f t="shared" si="38"/>
        <v>-2.395432660583874E-07</v>
      </c>
      <c r="E105" s="15">
        <f t="shared" si="39"/>
        <v>5.772791705956776E-06</v>
      </c>
      <c r="F105" s="15">
        <f t="shared" si="40"/>
        <v>-2.268139740464316E-05</v>
      </c>
      <c r="G105" s="15">
        <f t="shared" si="41"/>
        <v>-3.901897534436896E-05</v>
      </c>
      <c r="H105" s="15">
        <f t="shared" si="42"/>
        <v>0.0007980535551148857</v>
      </c>
      <c r="I105" s="15">
        <f t="shared" si="43"/>
        <v>-0.002981809872268122</v>
      </c>
      <c r="J105" s="15">
        <f t="shared" si="44"/>
        <v>-0.006157845118395351</v>
      </c>
      <c r="K105" s="15">
        <f t="shared" si="45"/>
        <v>0.11007695595784042</v>
      </c>
      <c r="L105" s="15">
        <f t="shared" si="46"/>
        <v>-0.3908158343856454</v>
      </c>
      <c r="M105" s="15">
        <f t="shared" si="47"/>
        <v>-0.9512561901174383</v>
      </c>
      <c r="N105" s="15">
        <f t="shared" si="48"/>
        <v>15.146705807798721</v>
      </c>
      <c r="O105" s="15">
        <f t="shared" si="49"/>
        <v>-50.9959739860472</v>
      </c>
      <c r="P105" s="15">
        <f t="shared" si="50"/>
        <v>-144.94430608662486</v>
      </c>
      <c r="Q105" s="15">
        <f t="shared" si="51"/>
        <v>2081.101786624574</v>
      </c>
      <c r="R105" s="15">
        <f t="shared" si="52"/>
        <v>-6627.252265644764</v>
      </c>
      <c r="S105" s="15">
        <f t="shared" si="53"/>
        <v>-21834.97363519701</v>
      </c>
      <c r="T105" s="15">
        <f t="shared" si="54"/>
        <v>285584.15994976996</v>
      </c>
      <c r="U105" s="15">
        <f t="shared" si="55"/>
        <v>-857991.7712870811</v>
      </c>
      <c r="V105" s="15">
        <f t="shared" si="56"/>
        <v>-3255369.667095229</v>
      </c>
      <c r="W105" s="15">
        <f t="shared" si="57"/>
        <v>39132478.09829745</v>
      </c>
      <c r="X105" s="15">
        <f t="shared" si="58"/>
        <v>-110605095.67593916</v>
      </c>
      <c r="Y105" s="15">
        <f t="shared" si="59"/>
        <v>-481009283.31628084</v>
      </c>
      <c r="Z105" s="15">
        <f t="shared" si="60"/>
        <v>5353141434.610643</v>
      </c>
      <c r="AA105" s="15">
        <f t="shared" si="61"/>
        <v>-14184166941.192522</v>
      </c>
      <c r="AB105" s="15">
        <f t="shared" si="62"/>
        <v>-70553963598.21275</v>
      </c>
      <c r="AC105" s="15">
        <f t="shared" si="63"/>
        <v>731076808992.4985</v>
      </c>
    </row>
    <row r="106" spans="2:29" ht="12.75">
      <c r="B106" s="12">
        <f t="shared" si="36"/>
        <v>7.440000000000005</v>
      </c>
      <c r="C106" s="14">
        <f t="shared" si="37"/>
        <v>0.9999998250188619</v>
      </c>
      <c r="D106" s="15">
        <f t="shared" si="38"/>
        <v>1.4764876706532197E-07</v>
      </c>
      <c r="E106" s="15">
        <f t="shared" si="39"/>
        <v>3.89630107425278E-06</v>
      </c>
      <c r="F106" s="15">
        <f t="shared" si="40"/>
        <v>-2.351124102473499E-05</v>
      </c>
      <c r="G106" s="15">
        <f t="shared" si="41"/>
        <v>1.4934955331570087E-05</v>
      </c>
      <c r="H106" s="15">
        <f t="shared" si="42"/>
        <v>0.0005485092238073589</v>
      </c>
      <c r="I106" s="15">
        <f t="shared" si="43"/>
        <v>-0.0031567697978246646</v>
      </c>
      <c r="J106" s="15">
        <f t="shared" si="44"/>
        <v>0.0013409402783654475</v>
      </c>
      <c r="K106" s="15">
        <f t="shared" si="45"/>
        <v>0.07696992654382687</v>
      </c>
      <c r="L106" s="15">
        <f t="shared" si="46"/>
        <v>-0.42299156332735244</v>
      </c>
      <c r="M106" s="15">
        <f t="shared" si="47"/>
        <v>0.08828855750266754</v>
      </c>
      <c r="N106" s="15">
        <f t="shared" si="48"/>
        <v>10.768986997599292</v>
      </c>
      <c r="O106" s="15">
        <f t="shared" si="49"/>
        <v>-56.52730929748465</v>
      </c>
      <c r="P106" s="15">
        <f t="shared" si="50"/>
        <v>-1.063680596983568</v>
      </c>
      <c r="Q106" s="15">
        <f t="shared" si="51"/>
        <v>1503.8801081979673</v>
      </c>
      <c r="R106" s="15">
        <f t="shared" si="52"/>
        <v>-7537.925450069155</v>
      </c>
      <c r="S106" s="15">
        <f t="shared" si="53"/>
        <v>-1947.9936825914865</v>
      </c>
      <c r="T106" s="15">
        <f t="shared" si="54"/>
        <v>209666.92664756055</v>
      </c>
      <c r="U106" s="15">
        <f t="shared" si="55"/>
        <v>-1003315.8904498228</v>
      </c>
      <c r="V106" s="15">
        <f t="shared" si="56"/>
        <v>-511027.8698116289</v>
      </c>
      <c r="W106" s="15">
        <f t="shared" si="57"/>
        <v>29175766.163576454</v>
      </c>
      <c r="X106" s="15">
        <f t="shared" si="58"/>
        <v>-133267313.8336031</v>
      </c>
      <c r="Y106" s="15">
        <f t="shared" si="59"/>
        <v>-102972913.6781776</v>
      </c>
      <c r="Z106" s="15">
        <f t="shared" si="60"/>
        <v>4051689389.7765145</v>
      </c>
      <c r="AA106" s="15">
        <f t="shared" si="61"/>
        <v>-17658241617.530556</v>
      </c>
      <c r="AB106" s="15">
        <f t="shared" si="62"/>
        <v>-18567723350.333263</v>
      </c>
      <c r="AC106" s="15">
        <f t="shared" si="63"/>
        <v>561602954079.323</v>
      </c>
    </row>
    <row r="107" spans="2:29" ht="12.75">
      <c r="B107" s="12">
        <f t="shared" si="36"/>
        <v>7.520000000000005</v>
      </c>
      <c r="C107" s="14">
        <f t="shared" si="37"/>
        <v>0.9999998473319602</v>
      </c>
      <c r="D107" s="15">
        <f t="shared" si="38"/>
        <v>3.8624204375313897E-07</v>
      </c>
      <c r="E107" s="15">
        <f t="shared" si="39"/>
        <v>2.1046751038976342E-06</v>
      </c>
      <c r="F107" s="15">
        <f t="shared" si="40"/>
        <v>-2.0826355653176113E-05</v>
      </c>
      <c r="G107" s="15">
        <f t="shared" si="41"/>
        <v>4.8948342911811745E-05</v>
      </c>
      <c r="H107" s="15">
        <f t="shared" si="42"/>
        <v>0.0003061109406824994</v>
      </c>
      <c r="I107" s="15">
        <f t="shared" si="43"/>
        <v>-0.0028388618720133346</v>
      </c>
      <c r="J107" s="15">
        <f t="shared" si="44"/>
        <v>0.006169336411499696</v>
      </c>
      <c r="K107" s="15">
        <f t="shared" si="45"/>
        <v>0.04423609227279669</v>
      </c>
      <c r="L107" s="15">
        <f t="shared" si="46"/>
        <v>-0.38625487768519257</v>
      </c>
      <c r="M107" s="15">
        <f t="shared" si="47"/>
        <v>0.771190267912263</v>
      </c>
      <c r="N107" s="15">
        <f t="shared" si="48"/>
        <v>6.358883810857047</v>
      </c>
      <c r="O107" s="15">
        <f t="shared" si="49"/>
        <v>-52.441189233155654</v>
      </c>
      <c r="P107" s="15">
        <f t="shared" si="50"/>
        <v>95.28950193611144</v>
      </c>
      <c r="Q107" s="15">
        <f t="shared" si="51"/>
        <v>910.7878551008807</v>
      </c>
      <c r="R107" s="15">
        <f t="shared" si="52"/>
        <v>-7108.571317635717</v>
      </c>
      <c r="S107" s="15">
        <f t="shared" si="53"/>
        <v>11617.274737518164</v>
      </c>
      <c r="T107" s="15">
        <f t="shared" si="54"/>
        <v>130027.17800517692</v>
      </c>
      <c r="U107" s="15">
        <f t="shared" si="55"/>
        <v>-962279.398665414</v>
      </c>
      <c r="V107" s="15">
        <f t="shared" si="56"/>
        <v>1394219.1710428798</v>
      </c>
      <c r="W107" s="15">
        <f t="shared" si="57"/>
        <v>18500162.79958983</v>
      </c>
      <c r="X107" s="15">
        <f t="shared" si="58"/>
        <v>-130063790.51610869</v>
      </c>
      <c r="Y107" s="15">
        <f t="shared" si="59"/>
        <v>163965329.8441553</v>
      </c>
      <c r="Z107" s="15">
        <f t="shared" si="60"/>
        <v>2623495204.7579308</v>
      </c>
      <c r="AA107" s="15">
        <f t="shared" si="61"/>
        <v>-17549025678.81791</v>
      </c>
      <c r="AB107" s="15">
        <f t="shared" si="62"/>
        <v>18748540256.26149</v>
      </c>
      <c r="AC107" s="15">
        <f t="shared" si="63"/>
        <v>370939815774.8567</v>
      </c>
    </row>
    <row r="108" spans="2:29" ht="12.75">
      <c r="B108" s="12">
        <f t="shared" si="36"/>
        <v>7.600000000000005</v>
      </c>
      <c r="C108" s="14">
        <f t="shared" si="37"/>
        <v>0.9999998832799929</v>
      </c>
      <c r="D108" s="15">
        <f t="shared" si="38"/>
        <v>4.925959632052417E-07</v>
      </c>
      <c r="E108" s="15">
        <f t="shared" si="39"/>
        <v>6.166608219295993E-07</v>
      </c>
      <c r="F108" s="15">
        <f t="shared" si="40"/>
        <v>-1.6161582992099603E-05</v>
      </c>
      <c r="G108" s="15">
        <f t="shared" si="41"/>
        <v>6.494456424429561E-05</v>
      </c>
      <c r="H108" s="15">
        <f t="shared" si="42"/>
        <v>0.00010188263222794709</v>
      </c>
      <c r="I108" s="15">
        <f t="shared" si="43"/>
        <v>-0.0022352487368524072</v>
      </c>
      <c r="J108" s="15">
        <f t="shared" si="44"/>
        <v>0.008547475114413141</v>
      </c>
      <c r="K108" s="15">
        <f t="shared" si="45"/>
        <v>0.01625954063373665</v>
      </c>
      <c r="L108" s="15">
        <f t="shared" si="46"/>
        <v>-0.30850124629482356</v>
      </c>
      <c r="M108" s="15">
        <f t="shared" si="47"/>
        <v>1.1215855692447034</v>
      </c>
      <c r="N108" s="15">
        <f t="shared" si="48"/>
        <v>2.534464311235168</v>
      </c>
      <c r="O108" s="15">
        <f t="shared" si="49"/>
        <v>-42.487072434998055</v>
      </c>
      <c r="P108" s="15">
        <f t="shared" si="50"/>
        <v>146.59265856827182</v>
      </c>
      <c r="Q108" s="15">
        <f t="shared" si="51"/>
        <v>388.77506492534764</v>
      </c>
      <c r="R108" s="15">
        <f t="shared" si="52"/>
        <v>-5842.378802322007</v>
      </c>
      <c r="S108" s="15">
        <f t="shared" si="53"/>
        <v>19087.2201661942</v>
      </c>
      <c r="T108" s="15">
        <f t="shared" si="54"/>
        <v>58868.392903036</v>
      </c>
      <c r="U108" s="15">
        <f t="shared" si="55"/>
        <v>-802294.9445664589</v>
      </c>
      <c r="V108" s="15">
        <f t="shared" si="56"/>
        <v>2476026.27210869</v>
      </c>
      <c r="W108" s="15">
        <f t="shared" si="57"/>
        <v>8814307.151819192</v>
      </c>
      <c r="X108" s="15">
        <f t="shared" si="58"/>
        <v>-110007619.62158628</v>
      </c>
      <c r="Y108" s="15">
        <f t="shared" si="59"/>
        <v>319857422.53620255</v>
      </c>
      <c r="Z108" s="15">
        <f t="shared" si="60"/>
        <v>1307262104.808405</v>
      </c>
      <c r="AA108" s="15">
        <f t="shared" si="61"/>
        <v>-15059000652.527512</v>
      </c>
      <c r="AB108" s="15">
        <f t="shared" si="62"/>
        <v>41116606067.962364</v>
      </c>
      <c r="AC108" s="15">
        <f t="shared" si="63"/>
        <v>192369319184.64957</v>
      </c>
    </row>
    <row r="109" spans="2:29" ht="12.75">
      <c r="B109" s="12">
        <f t="shared" si="36"/>
        <v>7.680000000000005</v>
      </c>
      <c r="C109" s="14">
        <f t="shared" si="37"/>
        <v>0.9999999233947059</v>
      </c>
      <c r="D109" s="15">
        <f t="shared" si="38"/>
        <v>4.958697093154821E-07</v>
      </c>
      <c r="E109" s="15">
        <f t="shared" si="39"/>
        <v>-4.633259649731822E-07</v>
      </c>
      <c r="F109" s="15">
        <f t="shared" si="40"/>
        <v>-1.0815810535007564E-05</v>
      </c>
      <c r="G109" s="15">
        <f t="shared" si="41"/>
        <v>6.669150607315981E-05</v>
      </c>
      <c r="H109" s="15">
        <f t="shared" si="42"/>
        <v>-4.8692995376194216E-05</v>
      </c>
      <c r="I109" s="15">
        <f t="shared" si="43"/>
        <v>-0.0015237771019011549</v>
      </c>
      <c r="J109" s="15">
        <f t="shared" si="44"/>
        <v>0.008959963072216217</v>
      </c>
      <c r="K109" s="15">
        <f t="shared" si="45"/>
        <v>-0.004683601221673537</v>
      </c>
      <c r="L109" s="15">
        <f t="shared" si="46"/>
        <v>-0.2140309230813808</v>
      </c>
      <c r="M109" s="15">
        <f t="shared" si="47"/>
        <v>1.2014044580560048</v>
      </c>
      <c r="N109" s="15">
        <f t="shared" si="48"/>
        <v>-0.3716610878010581</v>
      </c>
      <c r="O109" s="15">
        <f t="shared" si="49"/>
        <v>-29.980227654416588</v>
      </c>
      <c r="P109" s="15">
        <f t="shared" si="50"/>
        <v>160.70732215353763</v>
      </c>
      <c r="Q109" s="15">
        <f t="shared" si="51"/>
        <v>-13.81157135184619</v>
      </c>
      <c r="R109" s="15">
        <f t="shared" si="52"/>
        <v>-4191.05706549044</v>
      </c>
      <c r="S109" s="15">
        <f t="shared" si="53"/>
        <v>21452.795779047752</v>
      </c>
      <c r="T109" s="15">
        <f t="shared" si="54"/>
        <v>3181.638596202961</v>
      </c>
      <c r="U109" s="15">
        <f t="shared" si="55"/>
        <v>-584818.094283225</v>
      </c>
      <c r="V109" s="15">
        <f t="shared" si="56"/>
        <v>2858276.4980036835</v>
      </c>
      <c r="W109" s="15">
        <f t="shared" si="57"/>
        <v>1124278.1341590951</v>
      </c>
      <c r="X109" s="15">
        <f t="shared" si="58"/>
        <v>-81446122.89573824</v>
      </c>
      <c r="Y109" s="15">
        <f t="shared" si="59"/>
        <v>380032335.3099592</v>
      </c>
      <c r="Z109" s="15">
        <f t="shared" si="60"/>
        <v>247170821.35462117</v>
      </c>
      <c r="AA109" s="15">
        <f t="shared" si="61"/>
        <v>-11320077105.484188</v>
      </c>
      <c r="AB109" s="15">
        <f t="shared" si="62"/>
        <v>50409279521.18005</v>
      </c>
      <c r="AC109" s="15">
        <f t="shared" si="63"/>
        <v>46478879257.13386</v>
      </c>
    </row>
    <row r="110" spans="2:29" ht="12.75">
      <c r="B110" s="12">
        <f t="shared" si="36"/>
        <v>7.760000000000005</v>
      </c>
      <c r="C110" s="14">
        <f t="shared" si="37"/>
        <v>0.9999999607706631</v>
      </c>
      <c r="D110" s="15">
        <f t="shared" si="38"/>
        <v>4.2976256920958073E-07</v>
      </c>
      <c r="E110" s="15">
        <f t="shared" si="39"/>
        <v>-1.1216915828727223E-06</v>
      </c>
      <c r="F110" s="15">
        <f t="shared" si="40"/>
        <v>-5.751245790245192E-06</v>
      </c>
      <c r="G110" s="15">
        <f t="shared" si="41"/>
        <v>5.8671160098675475E-05</v>
      </c>
      <c r="H110" s="15">
        <f t="shared" si="42"/>
        <v>-0.00014265567548830152</v>
      </c>
      <c r="I110" s="15">
        <f t="shared" si="43"/>
        <v>-0.0008382015528432781</v>
      </c>
      <c r="J110" s="15">
        <f t="shared" si="44"/>
        <v>0.008001501193857945</v>
      </c>
      <c r="K110" s="15">
        <f t="shared" si="45"/>
        <v>-0.01804009533134944</v>
      </c>
      <c r="L110" s="15">
        <f t="shared" si="46"/>
        <v>-0.12139373472320764</v>
      </c>
      <c r="M110" s="15">
        <f t="shared" si="47"/>
        <v>1.0893183191693847</v>
      </c>
      <c r="N110" s="15">
        <f t="shared" si="48"/>
        <v>-2.263562545655197</v>
      </c>
      <c r="O110" s="15">
        <f t="shared" si="49"/>
        <v>-17.488977143291415</v>
      </c>
      <c r="P110" s="15">
        <f t="shared" si="50"/>
        <v>148.01215506966648</v>
      </c>
      <c r="Q110" s="15">
        <f t="shared" si="51"/>
        <v>-281.0956435044726</v>
      </c>
      <c r="R110" s="15">
        <f t="shared" si="52"/>
        <v>-2509.67587758606</v>
      </c>
      <c r="S110" s="15">
        <f t="shared" si="53"/>
        <v>20079.64891383869</v>
      </c>
      <c r="T110" s="15">
        <f t="shared" si="54"/>
        <v>-34489.9647194785</v>
      </c>
      <c r="U110" s="15">
        <f t="shared" si="55"/>
        <v>-358856.92602467583</v>
      </c>
      <c r="V110" s="15">
        <f t="shared" si="56"/>
        <v>2720151.7900458686</v>
      </c>
      <c r="W110" s="15">
        <f t="shared" si="57"/>
        <v>-4172148.7353901253</v>
      </c>
      <c r="X110" s="15">
        <f t="shared" si="58"/>
        <v>-51131812.087658465</v>
      </c>
      <c r="Y110" s="15">
        <f t="shared" si="59"/>
        <v>367922241.08117867</v>
      </c>
      <c r="Z110" s="15">
        <f t="shared" si="60"/>
        <v>-495655396.3861607</v>
      </c>
      <c r="AA110" s="15">
        <f t="shared" si="61"/>
        <v>-7261081409.270431</v>
      </c>
      <c r="AB110" s="15">
        <f t="shared" si="62"/>
        <v>49679639434.527466</v>
      </c>
      <c r="AC110" s="15">
        <f t="shared" si="63"/>
        <v>-57467449084.70265</v>
      </c>
    </row>
    <row r="111" spans="2:29" ht="12.75">
      <c r="B111" s="12">
        <f t="shared" si="36"/>
        <v>7.840000000000005</v>
      </c>
      <c r="C111" s="14">
        <f t="shared" si="37"/>
        <v>0.9999999911674465</v>
      </c>
      <c r="D111" s="15">
        <f t="shared" si="38"/>
        <v>3.263663410733567E-07</v>
      </c>
      <c r="E111" s="15">
        <f t="shared" si="39"/>
        <v>-1.4074358832878024E-06</v>
      </c>
      <c r="F111" s="15">
        <f t="shared" si="40"/>
        <v>-1.5724541615854288E-06</v>
      </c>
      <c r="G111" s="15">
        <f t="shared" si="41"/>
        <v>4.522553908756015E-05</v>
      </c>
      <c r="H111" s="15">
        <f t="shared" si="42"/>
        <v>-0.00018582474121409416</v>
      </c>
      <c r="I111" s="15">
        <f t="shared" si="43"/>
        <v>-0.00026437716573526145</v>
      </c>
      <c r="J111" s="15">
        <f t="shared" si="44"/>
        <v>0.006258500689884781</v>
      </c>
      <c r="K111" s="15">
        <f t="shared" si="45"/>
        <v>-0.024484850925681326</v>
      </c>
      <c r="L111" s="15">
        <f t="shared" si="46"/>
        <v>-0.04273996217897914</v>
      </c>
      <c r="M111" s="15">
        <f t="shared" si="47"/>
        <v>0.8643578451012475</v>
      </c>
      <c r="N111" s="15">
        <f t="shared" si="48"/>
        <v>-3.2167774601491472</v>
      </c>
      <c r="O111" s="15">
        <f t="shared" si="49"/>
        <v>-6.728461872306157</v>
      </c>
      <c r="P111" s="15">
        <f t="shared" si="50"/>
        <v>119.13931311896002</v>
      </c>
      <c r="Q111" s="15">
        <f t="shared" si="51"/>
        <v>-421.0978684063908</v>
      </c>
      <c r="R111" s="15">
        <f t="shared" si="52"/>
        <v>-1039.7829531138982</v>
      </c>
      <c r="S111" s="15">
        <f t="shared" si="53"/>
        <v>16395.84409591383</v>
      </c>
      <c r="T111" s="15">
        <f t="shared" si="54"/>
        <v>-54927.4832944327</v>
      </c>
      <c r="U111" s="15">
        <f t="shared" si="55"/>
        <v>-158346.96052407654</v>
      </c>
      <c r="V111" s="15">
        <f t="shared" si="56"/>
        <v>2253127.737661056</v>
      </c>
      <c r="W111" s="15">
        <f t="shared" si="57"/>
        <v>-7138699.043330345</v>
      </c>
      <c r="X111" s="15">
        <f t="shared" si="58"/>
        <v>-23820871.751758948</v>
      </c>
      <c r="Y111" s="15">
        <f t="shared" si="59"/>
        <v>309149934.3782449</v>
      </c>
      <c r="Z111" s="15">
        <f t="shared" si="60"/>
        <v>-924045476.4326142</v>
      </c>
      <c r="AA111" s="15">
        <f t="shared" si="61"/>
        <v>-3547126005.7332745</v>
      </c>
      <c r="AB111" s="15">
        <f t="shared" si="62"/>
        <v>42349411604.15248</v>
      </c>
      <c r="AC111" s="15">
        <f t="shared" si="63"/>
        <v>-119052583700.3743</v>
      </c>
    </row>
    <row r="112" spans="2:29" ht="12.75">
      <c r="B112" s="12">
        <f t="shared" si="36"/>
        <v>7.920000000000005</v>
      </c>
      <c r="C112" s="14">
        <f t="shared" si="37"/>
        <v>1.0000000127108155</v>
      </c>
      <c r="D112" s="15">
        <f t="shared" si="38"/>
        <v>2.1227667824493086E-07</v>
      </c>
      <c r="E112" s="15">
        <f t="shared" si="39"/>
        <v>-1.4046568983670154E-06</v>
      </c>
      <c r="F112" s="15">
        <f t="shared" si="40"/>
        <v>1.438390083038438E-06</v>
      </c>
      <c r="G112" s="15">
        <f t="shared" si="41"/>
        <v>3.0004958101655626E-05</v>
      </c>
      <c r="H112" s="15">
        <f t="shared" si="42"/>
        <v>-0.0001890876207394152</v>
      </c>
      <c r="I112" s="15">
        <f t="shared" si="43"/>
        <v>0.0001556895824296748</v>
      </c>
      <c r="J112" s="15">
        <f t="shared" si="44"/>
        <v>0.004231071161980375</v>
      </c>
      <c r="K112" s="15">
        <f t="shared" si="45"/>
        <v>-0.02542098806513869</v>
      </c>
      <c r="L112" s="15">
        <f t="shared" si="46"/>
        <v>0.015732335104485524</v>
      </c>
      <c r="M112" s="15">
        <f t="shared" si="47"/>
        <v>0.5949097935289547</v>
      </c>
      <c r="N112" s="15">
        <f t="shared" si="48"/>
        <v>-3.411089706102775</v>
      </c>
      <c r="O112" s="15">
        <f t="shared" si="49"/>
        <v>1.3928756250638723</v>
      </c>
      <c r="P112" s="15">
        <f t="shared" si="50"/>
        <v>83.42601314839507</v>
      </c>
      <c r="Q112" s="15">
        <f t="shared" si="51"/>
        <v>-456.7123545885343</v>
      </c>
      <c r="R112" s="15">
        <f t="shared" si="52"/>
        <v>86.24733180677617</v>
      </c>
      <c r="S112" s="15">
        <f t="shared" si="53"/>
        <v>11674.476791450192</v>
      </c>
      <c r="T112" s="15">
        <f t="shared" si="54"/>
        <v>-61026.9622720911</v>
      </c>
      <c r="U112" s="15">
        <f t="shared" si="55"/>
        <v>-2472.0299364463717</v>
      </c>
      <c r="V112" s="15">
        <f t="shared" si="56"/>
        <v>1630526.8250604942</v>
      </c>
      <c r="W112" s="15">
        <f t="shared" si="57"/>
        <v>-8138883.504567635</v>
      </c>
      <c r="X112" s="15">
        <f t="shared" si="58"/>
        <v>-2279652.472486731</v>
      </c>
      <c r="Y112" s="15">
        <f t="shared" si="59"/>
        <v>227273866.32617366</v>
      </c>
      <c r="Z112" s="15">
        <f t="shared" si="60"/>
        <v>-1083198182.2753005</v>
      </c>
      <c r="AA112" s="15">
        <f t="shared" si="61"/>
        <v>-575393021.6142746</v>
      </c>
      <c r="AB112" s="15">
        <f t="shared" si="62"/>
        <v>31615525776.71061</v>
      </c>
      <c r="AC112" s="15">
        <f t="shared" si="63"/>
        <v>-143832134014.73688</v>
      </c>
    </row>
    <row r="113" spans="2:29" ht="12.75">
      <c r="B113" s="12">
        <f t="shared" si="36"/>
        <v>8.000000000000005</v>
      </c>
      <c r="C113" s="14">
        <f t="shared" si="37"/>
        <v>1.0000000253669086</v>
      </c>
      <c r="D113" s="15">
        <f t="shared" si="38"/>
        <v>1.067503751302443E-07</v>
      </c>
      <c r="E113" s="15">
        <f t="shared" si="39"/>
        <v>-1.2093332226361768E-06</v>
      </c>
      <c r="F113" s="15">
        <f t="shared" si="40"/>
        <v>3.2535267837215176E-06</v>
      </c>
      <c r="G113" s="15">
        <f t="shared" si="41"/>
        <v>1.569445345067957E-05</v>
      </c>
      <c r="H113" s="15">
        <f t="shared" si="42"/>
        <v>-0.00016522042206072827</v>
      </c>
      <c r="I113" s="15">
        <f t="shared" si="43"/>
        <v>0.0004150936087287206</v>
      </c>
      <c r="J113" s="15">
        <f t="shared" si="44"/>
        <v>0.0022927461483335503</v>
      </c>
      <c r="K113" s="15">
        <f t="shared" si="45"/>
        <v>-0.022545279773461362</v>
      </c>
      <c r="L113" s="15">
        <f t="shared" si="46"/>
        <v>0.05265847679479684</v>
      </c>
      <c r="M113" s="15">
        <f t="shared" si="47"/>
        <v>0.33282573529413034</v>
      </c>
      <c r="N113" s="15">
        <f t="shared" si="48"/>
        <v>-3.0712253798125606</v>
      </c>
      <c r="O113" s="15">
        <f t="shared" si="49"/>
        <v>6.631100457795018</v>
      </c>
      <c r="P113" s="15">
        <f t="shared" si="50"/>
        <v>48.05757785412666</v>
      </c>
      <c r="Q113" s="15">
        <f t="shared" si="51"/>
        <v>-417.6245348113353</v>
      </c>
      <c r="R113" s="15">
        <f t="shared" si="52"/>
        <v>827.2688397996694</v>
      </c>
      <c r="S113" s="15">
        <f t="shared" si="53"/>
        <v>6909.67322007539</v>
      </c>
      <c r="T113" s="15">
        <f t="shared" si="54"/>
        <v>-56699.63691360735</v>
      </c>
      <c r="U113" s="15">
        <f t="shared" si="55"/>
        <v>102089.37675347236</v>
      </c>
      <c r="V113" s="15">
        <f t="shared" si="56"/>
        <v>989661.8322563763</v>
      </c>
      <c r="W113" s="15">
        <f t="shared" si="57"/>
        <v>-7686583.59967778</v>
      </c>
      <c r="X113" s="15">
        <f t="shared" si="58"/>
        <v>12436927.814412642</v>
      </c>
      <c r="Y113" s="15">
        <f t="shared" si="59"/>
        <v>141227530.62074184</v>
      </c>
      <c r="Z113" s="15">
        <f t="shared" si="60"/>
        <v>-1040416151.515006</v>
      </c>
      <c r="AA113" s="15">
        <f t="shared" si="61"/>
        <v>1490782396.1195405</v>
      </c>
      <c r="AB113" s="15">
        <f t="shared" si="62"/>
        <v>20084290766.751915</v>
      </c>
      <c r="AC113" s="15">
        <f t="shared" si="63"/>
        <v>-140589968673.16046</v>
      </c>
    </row>
  </sheetData>
  <sheetProtection/>
  <mergeCells count="2">
    <mergeCell ref="J1:P1"/>
    <mergeCell ref="A1:H1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RossTech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Ross</dc:creator>
  <cp:keywords/>
  <dc:description/>
  <cp:lastModifiedBy>bob</cp:lastModifiedBy>
  <dcterms:created xsi:type="dcterms:W3CDTF">2008-12-26T20:39:59Z</dcterms:created>
  <dcterms:modified xsi:type="dcterms:W3CDTF">2015-03-23T18:28:48Z</dcterms:modified>
  <cp:category/>
  <cp:version/>
  <cp:contentType/>
  <cp:contentStatus/>
</cp:coreProperties>
</file>